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D:\มรภ.อุบลราชธานี\"/>
    </mc:Choice>
  </mc:AlternateContent>
  <xr:revisionPtr revIDLastSave="0" documentId="10_ncr:8100000_{63EB672E-15FC-40D3-A5D0-5432FB130A5B}" xr6:coauthVersionLast="32" xr6:coauthVersionMax="32" xr10:uidLastSave="{00000000-0000-0000-0000-000000000000}"/>
  <bookViews>
    <workbookView xWindow="0" yWindow="0" windowWidth="20520" windowHeight="10988" firstSheet="2" activeTab="6" xr2:uid="{00000000-000D-0000-FFFF-FFFF00000000}"/>
  </bookViews>
  <sheets>
    <sheet name="หน้าแรก" sheetId="1" r:id="rId1"/>
    <sheet name="1.คุณธรรม" sheetId="2" r:id="rId2"/>
    <sheet name="2.ความรู้" sheetId="4" r:id="rId3"/>
    <sheet name="3.ทักษะทางปัญญา" sheetId="5" r:id="rId4"/>
    <sheet name="4.ความสัมพันธ์" sheetId="6" r:id="rId5"/>
    <sheet name="5.การวิเคราะห์" sheetId="7" r:id="rId6"/>
    <sheet name="6.ทักษะปฏิบัติ" sheetId="8" r:id="rId7"/>
    <sheet name="ผลการให้ระดับคะแนน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9" l="1"/>
  <c r="P7" i="9" s="1"/>
  <c r="O8" i="9"/>
  <c r="P8" i="9"/>
  <c r="O9" i="9"/>
  <c r="P9" i="9" s="1"/>
  <c r="O10" i="9"/>
  <c r="P10" i="9"/>
  <c r="O11" i="9"/>
  <c r="P11" i="9" s="1"/>
  <c r="O12" i="9"/>
  <c r="P12" i="9"/>
  <c r="O13" i="9"/>
  <c r="P13" i="9" s="1"/>
  <c r="O14" i="9"/>
  <c r="P14" i="9"/>
  <c r="O15" i="9"/>
  <c r="P15" i="9" s="1"/>
  <c r="O16" i="9"/>
  <c r="P16" i="9"/>
  <c r="O17" i="9"/>
  <c r="P17" i="9" s="1"/>
  <c r="O18" i="9"/>
  <c r="P18" i="9"/>
  <c r="O19" i="9"/>
  <c r="P19" i="9" s="1"/>
  <c r="O20" i="9"/>
  <c r="P20" i="9"/>
  <c r="O21" i="9"/>
  <c r="P21" i="9" s="1"/>
  <c r="O22" i="9"/>
  <c r="P22" i="9"/>
  <c r="O23" i="9"/>
  <c r="P23" i="9" s="1"/>
  <c r="O24" i="9"/>
  <c r="P24" i="9"/>
  <c r="O25" i="9"/>
  <c r="P25" i="9" s="1"/>
  <c r="O26" i="9"/>
  <c r="P26" i="9"/>
  <c r="O27" i="9"/>
  <c r="P27" i="9" s="1"/>
  <c r="O28" i="9"/>
  <c r="P28" i="9"/>
  <c r="O29" i="9"/>
  <c r="P29" i="9" s="1"/>
  <c r="O30" i="9"/>
  <c r="P30" i="9"/>
  <c r="O31" i="9"/>
  <c r="P31" i="9" s="1"/>
  <c r="O32" i="9"/>
  <c r="P32" i="9"/>
  <c r="O33" i="9"/>
  <c r="P33" i="9" s="1"/>
  <c r="O34" i="9"/>
  <c r="P34" i="9"/>
  <c r="O35" i="9"/>
  <c r="P35" i="9" s="1"/>
  <c r="O6" i="9"/>
  <c r="P6" i="9" s="1"/>
  <c r="U8" i="8"/>
  <c r="V8" i="8"/>
  <c r="U9" i="8"/>
  <c r="V9" i="8"/>
  <c r="U10" i="8"/>
  <c r="V10" i="8"/>
  <c r="U11" i="8"/>
  <c r="V11" i="8"/>
  <c r="U12" i="8"/>
  <c r="V12" i="8"/>
  <c r="U13" i="8"/>
  <c r="V13" i="8"/>
  <c r="U14" i="8"/>
  <c r="V14" i="8"/>
  <c r="U15" i="8"/>
  <c r="V15" i="8"/>
  <c r="U16" i="8"/>
  <c r="V16" i="8"/>
  <c r="U17" i="8"/>
  <c r="V17" i="8"/>
  <c r="U18" i="8"/>
  <c r="V18" i="8"/>
  <c r="U19" i="8"/>
  <c r="V19" i="8"/>
  <c r="U20" i="8"/>
  <c r="V20" i="8"/>
  <c r="U21" i="8"/>
  <c r="V21" i="8"/>
  <c r="U22" i="8"/>
  <c r="V22" i="8"/>
  <c r="U23" i="8"/>
  <c r="V23" i="8"/>
  <c r="U24" i="8"/>
  <c r="V24" i="8"/>
  <c r="U25" i="8"/>
  <c r="V25" i="8"/>
  <c r="U26" i="8"/>
  <c r="V26" i="8"/>
  <c r="U27" i="8"/>
  <c r="V27" i="8"/>
  <c r="U28" i="8"/>
  <c r="V28" i="8"/>
  <c r="U29" i="8"/>
  <c r="V29" i="8"/>
  <c r="U30" i="8"/>
  <c r="V30" i="8"/>
  <c r="U31" i="8"/>
  <c r="V31" i="8"/>
  <c r="U32" i="8"/>
  <c r="V32" i="8"/>
  <c r="U33" i="8"/>
  <c r="V33" i="8"/>
  <c r="U34" i="8"/>
  <c r="V34" i="8"/>
  <c r="U35" i="8"/>
  <c r="V35" i="8"/>
  <c r="U7" i="8"/>
  <c r="V7" i="8" s="1"/>
  <c r="U8" i="7"/>
  <c r="V8" i="7" s="1"/>
  <c r="U9" i="7"/>
  <c r="V9" i="7"/>
  <c r="U10" i="7"/>
  <c r="V10" i="7" s="1"/>
  <c r="U11" i="7"/>
  <c r="V11" i="7"/>
  <c r="U12" i="7"/>
  <c r="V12" i="7" s="1"/>
  <c r="U13" i="7"/>
  <c r="V13" i="7"/>
  <c r="U14" i="7"/>
  <c r="V14" i="7" s="1"/>
  <c r="U15" i="7"/>
  <c r="V15" i="7"/>
  <c r="U16" i="7"/>
  <c r="V16" i="7" s="1"/>
  <c r="U17" i="7"/>
  <c r="V17" i="7"/>
  <c r="U18" i="7"/>
  <c r="V18" i="7" s="1"/>
  <c r="U19" i="7"/>
  <c r="V19" i="7"/>
  <c r="U20" i="7"/>
  <c r="V20" i="7" s="1"/>
  <c r="U21" i="7"/>
  <c r="V21" i="7"/>
  <c r="U22" i="7"/>
  <c r="V22" i="7" s="1"/>
  <c r="U23" i="7"/>
  <c r="V23" i="7"/>
  <c r="U24" i="7"/>
  <c r="V24" i="7" s="1"/>
  <c r="U25" i="7"/>
  <c r="V25" i="7"/>
  <c r="U26" i="7"/>
  <c r="V26" i="7" s="1"/>
  <c r="U27" i="7"/>
  <c r="V27" i="7"/>
  <c r="U28" i="7"/>
  <c r="V28" i="7" s="1"/>
  <c r="U29" i="7"/>
  <c r="V29" i="7"/>
  <c r="U30" i="7"/>
  <c r="V30" i="7" s="1"/>
  <c r="U31" i="7"/>
  <c r="V31" i="7"/>
  <c r="U32" i="7"/>
  <c r="V32" i="7" s="1"/>
  <c r="U33" i="7"/>
  <c r="V33" i="7"/>
  <c r="U34" i="7"/>
  <c r="V34" i="7" s="1"/>
  <c r="U35" i="7"/>
  <c r="V35" i="7"/>
  <c r="U7" i="7"/>
  <c r="V7" i="7" s="1"/>
  <c r="U8" i="6"/>
  <c r="V8" i="6" s="1"/>
  <c r="U9" i="6"/>
  <c r="V9" i="6"/>
  <c r="U10" i="6"/>
  <c r="V10" i="6" s="1"/>
  <c r="U11" i="6"/>
  <c r="V11" i="6"/>
  <c r="U12" i="6"/>
  <c r="V12" i="6" s="1"/>
  <c r="U13" i="6"/>
  <c r="V13" i="6"/>
  <c r="U14" i="6"/>
  <c r="V14" i="6" s="1"/>
  <c r="U15" i="6"/>
  <c r="V15" i="6"/>
  <c r="U16" i="6"/>
  <c r="V16" i="6" s="1"/>
  <c r="U17" i="6"/>
  <c r="V17" i="6"/>
  <c r="U18" i="6"/>
  <c r="V18" i="6" s="1"/>
  <c r="U19" i="6"/>
  <c r="V19" i="6"/>
  <c r="U20" i="6"/>
  <c r="V20" i="6" s="1"/>
  <c r="U21" i="6"/>
  <c r="V21" i="6"/>
  <c r="U22" i="6"/>
  <c r="V22" i="6" s="1"/>
  <c r="U23" i="6"/>
  <c r="V23" i="6"/>
  <c r="U24" i="6"/>
  <c r="V24" i="6" s="1"/>
  <c r="U25" i="6"/>
  <c r="V25" i="6"/>
  <c r="U26" i="6"/>
  <c r="V26" i="6" s="1"/>
  <c r="U27" i="6"/>
  <c r="V27" i="6"/>
  <c r="U28" i="6"/>
  <c r="V28" i="6" s="1"/>
  <c r="U29" i="6"/>
  <c r="V29" i="6"/>
  <c r="U30" i="6"/>
  <c r="V30" i="6" s="1"/>
  <c r="U31" i="6"/>
  <c r="V31" i="6"/>
  <c r="U32" i="6"/>
  <c r="V32" i="6" s="1"/>
  <c r="U33" i="6"/>
  <c r="V33" i="6"/>
  <c r="U34" i="6"/>
  <c r="V34" i="6" s="1"/>
  <c r="U35" i="6"/>
  <c r="V35" i="6"/>
  <c r="U7" i="6"/>
  <c r="V7" i="6" s="1"/>
  <c r="U8" i="5"/>
  <c r="V8" i="5"/>
  <c r="U9" i="5"/>
  <c r="V9" i="5"/>
  <c r="U10" i="5"/>
  <c r="V10" i="5"/>
  <c r="U11" i="5"/>
  <c r="V11" i="5"/>
  <c r="U12" i="5"/>
  <c r="V12" i="5"/>
  <c r="U13" i="5"/>
  <c r="V13" i="5"/>
  <c r="U14" i="5"/>
  <c r="V14" i="5"/>
  <c r="U15" i="5"/>
  <c r="V15" i="5"/>
  <c r="U16" i="5"/>
  <c r="V16" i="5"/>
  <c r="U17" i="5"/>
  <c r="V17" i="5"/>
  <c r="U18" i="5"/>
  <c r="V18" i="5"/>
  <c r="U19" i="5"/>
  <c r="V19" i="5"/>
  <c r="U20" i="5"/>
  <c r="V20" i="5"/>
  <c r="U21" i="5"/>
  <c r="V21" i="5"/>
  <c r="U22" i="5"/>
  <c r="V22" i="5"/>
  <c r="U23" i="5"/>
  <c r="V23" i="5"/>
  <c r="U24" i="5"/>
  <c r="V24" i="5"/>
  <c r="U25" i="5"/>
  <c r="V25" i="5"/>
  <c r="U26" i="5"/>
  <c r="V26" i="5"/>
  <c r="U27" i="5"/>
  <c r="V27" i="5"/>
  <c r="U28" i="5"/>
  <c r="V28" i="5"/>
  <c r="U29" i="5"/>
  <c r="V29" i="5"/>
  <c r="U30" i="5"/>
  <c r="V30" i="5"/>
  <c r="U31" i="5"/>
  <c r="V31" i="5"/>
  <c r="U32" i="5"/>
  <c r="V32" i="5"/>
  <c r="U33" i="5"/>
  <c r="V33" i="5"/>
  <c r="U34" i="5"/>
  <c r="V34" i="5"/>
  <c r="U35" i="5"/>
  <c r="V35" i="5"/>
  <c r="U7" i="5"/>
  <c r="V7" i="5" s="1"/>
  <c r="U8" i="4"/>
  <c r="V8" i="4" s="1"/>
  <c r="U9" i="4"/>
  <c r="V9" i="4"/>
  <c r="U10" i="4"/>
  <c r="V10" i="4" s="1"/>
  <c r="U11" i="4"/>
  <c r="V11" i="4"/>
  <c r="U12" i="4"/>
  <c r="V12" i="4" s="1"/>
  <c r="U13" i="4"/>
  <c r="V13" i="4"/>
  <c r="U14" i="4"/>
  <c r="V14" i="4" s="1"/>
  <c r="U15" i="4"/>
  <c r="V15" i="4"/>
  <c r="U16" i="4"/>
  <c r="V16" i="4" s="1"/>
  <c r="U17" i="4"/>
  <c r="V17" i="4"/>
  <c r="U18" i="4"/>
  <c r="V18" i="4" s="1"/>
  <c r="U19" i="4"/>
  <c r="V19" i="4"/>
  <c r="U20" i="4"/>
  <c r="V20" i="4" s="1"/>
  <c r="U21" i="4"/>
  <c r="V21" i="4"/>
  <c r="U22" i="4"/>
  <c r="V22" i="4" s="1"/>
  <c r="U23" i="4"/>
  <c r="V23" i="4"/>
  <c r="U24" i="4"/>
  <c r="V24" i="4" s="1"/>
  <c r="U25" i="4"/>
  <c r="V25" i="4"/>
  <c r="U26" i="4"/>
  <c r="V26" i="4" s="1"/>
  <c r="U27" i="4"/>
  <c r="V27" i="4"/>
  <c r="U28" i="4"/>
  <c r="V28" i="4" s="1"/>
  <c r="U29" i="4"/>
  <c r="V29" i="4"/>
  <c r="U30" i="4"/>
  <c r="V30" i="4" s="1"/>
  <c r="U31" i="4"/>
  <c r="V31" i="4"/>
  <c r="U32" i="4"/>
  <c r="V32" i="4" s="1"/>
  <c r="U33" i="4"/>
  <c r="V33" i="4"/>
  <c r="U34" i="4"/>
  <c r="V34" i="4" s="1"/>
  <c r="U35" i="4"/>
  <c r="V35" i="4"/>
  <c r="U7" i="4"/>
  <c r="V7" i="4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7" i="2"/>
  <c r="T42" i="8"/>
  <c r="T43" i="8" s="1"/>
  <c r="T42" i="6"/>
  <c r="T42" i="2"/>
  <c r="T42" i="4"/>
  <c r="T42" i="5"/>
  <c r="R35" i="2"/>
  <c r="S35" i="2" s="1"/>
  <c r="R34" i="2"/>
  <c r="S34" i="2" s="1"/>
  <c r="R33" i="2"/>
  <c r="S33" i="2" s="1"/>
  <c r="R32" i="2"/>
  <c r="S32" i="2" s="1"/>
  <c r="R31" i="2"/>
  <c r="S31" i="2" s="1"/>
  <c r="R30" i="2"/>
  <c r="S30" i="2" s="1"/>
  <c r="R29" i="2"/>
  <c r="S29" i="2" s="1"/>
  <c r="R28" i="2"/>
  <c r="S28" i="2" s="1"/>
  <c r="R27" i="2"/>
  <c r="S27" i="2" s="1"/>
  <c r="R26" i="2"/>
  <c r="S26" i="2" s="1"/>
  <c r="R25" i="2"/>
  <c r="S25" i="2" s="1"/>
  <c r="R24" i="2"/>
  <c r="S24" i="2" s="1"/>
  <c r="R23" i="2"/>
  <c r="S23" i="2" s="1"/>
  <c r="R22" i="2"/>
  <c r="S22" i="2" s="1"/>
  <c r="R21" i="2"/>
  <c r="S21" i="2" s="1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R14" i="2"/>
  <c r="S14" i="2" s="1"/>
  <c r="R13" i="2"/>
  <c r="S13" i="2" s="1"/>
  <c r="R12" i="2"/>
  <c r="S12" i="2" s="1"/>
  <c r="R11" i="2"/>
  <c r="S11" i="2" s="1"/>
  <c r="R10" i="2"/>
  <c r="S10" i="2" s="1"/>
  <c r="R9" i="2"/>
  <c r="S9" i="2" s="1"/>
  <c r="R8" i="2"/>
  <c r="S8" i="2" s="1"/>
  <c r="R7" i="2"/>
  <c r="S7" i="2" s="1"/>
  <c r="R7" i="8" l="1"/>
  <c r="S7" i="8" s="1"/>
  <c r="M34" i="9" l="1"/>
  <c r="K34" i="9"/>
  <c r="I34" i="9"/>
  <c r="G34" i="9"/>
  <c r="E34" i="9"/>
  <c r="C34" i="9"/>
  <c r="A34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5" i="9"/>
  <c r="A6" i="9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7" i="8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7" i="7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7" i="6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7" i="5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7" i="4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5" i="9"/>
  <c r="I3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5" i="9"/>
  <c r="M3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5" i="9"/>
  <c r="K3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5" i="9"/>
  <c r="G36" i="9"/>
  <c r="M6" i="9"/>
  <c r="K6" i="9"/>
  <c r="I6" i="9"/>
  <c r="G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5" i="9"/>
  <c r="E36" i="9"/>
  <c r="E6" i="9"/>
  <c r="C7" i="9"/>
  <c r="C8" i="9"/>
  <c r="N8" i="9" s="1"/>
  <c r="C9" i="9"/>
  <c r="C10" i="9"/>
  <c r="C11" i="9"/>
  <c r="C12" i="9"/>
  <c r="N12" i="9" s="1"/>
  <c r="C13" i="9"/>
  <c r="C14" i="9"/>
  <c r="C15" i="9"/>
  <c r="C16" i="9"/>
  <c r="C17" i="9"/>
  <c r="C18" i="9"/>
  <c r="C19" i="9"/>
  <c r="C20" i="9"/>
  <c r="N20" i="9" s="1"/>
  <c r="C21" i="9"/>
  <c r="C22" i="9"/>
  <c r="C23" i="9"/>
  <c r="C24" i="9"/>
  <c r="N24" i="9" s="1"/>
  <c r="C25" i="9"/>
  <c r="C26" i="9"/>
  <c r="C27" i="9"/>
  <c r="N27" i="9" s="1"/>
  <c r="C28" i="9"/>
  <c r="N28" i="9" s="1"/>
  <c r="C29" i="9"/>
  <c r="C30" i="9"/>
  <c r="C31" i="9"/>
  <c r="C32" i="9"/>
  <c r="C33" i="9"/>
  <c r="C35" i="9"/>
  <c r="C36" i="9"/>
  <c r="C6" i="9"/>
  <c r="J38" i="9"/>
  <c r="H38" i="9"/>
  <c r="F38" i="9"/>
  <c r="D38" i="9"/>
  <c r="B38" i="9"/>
  <c r="L37" i="9"/>
  <c r="M37" i="9" s="1"/>
  <c r="J37" i="9"/>
  <c r="K37" i="9" s="1"/>
  <c r="H37" i="9"/>
  <c r="I37" i="9" s="1"/>
  <c r="F37" i="9"/>
  <c r="G37" i="9" s="1"/>
  <c r="D37" i="9"/>
  <c r="E37" i="9" s="1"/>
  <c r="B37" i="9"/>
  <c r="C37" i="9" s="1"/>
  <c r="S38" i="8"/>
  <c r="R38" i="8"/>
  <c r="Q38" i="8"/>
  <c r="N38" i="8"/>
  <c r="K38" i="8"/>
  <c r="H38" i="8"/>
  <c r="E38" i="8"/>
  <c r="B38" i="8"/>
  <c r="S37" i="8"/>
  <c r="R37" i="8"/>
  <c r="Q37" i="8"/>
  <c r="N37" i="8"/>
  <c r="K37" i="8"/>
  <c r="H37" i="8"/>
  <c r="E37" i="8"/>
  <c r="B37" i="8"/>
  <c r="O36" i="8"/>
  <c r="P36" i="8" s="1"/>
  <c r="M36" i="8"/>
  <c r="L36" i="8"/>
  <c r="I36" i="8"/>
  <c r="J36" i="8" s="1"/>
  <c r="F36" i="8"/>
  <c r="G36" i="8" s="1"/>
  <c r="C36" i="8"/>
  <c r="D36" i="8" s="1"/>
  <c r="O35" i="8"/>
  <c r="P35" i="8" s="1"/>
  <c r="M35" i="8"/>
  <c r="L35" i="8"/>
  <c r="I35" i="8"/>
  <c r="J35" i="8" s="1"/>
  <c r="F35" i="8"/>
  <c r="G35" i="8" s="1"/>
  <c r="C35" i="8"/>
  <c r="D35" i="8" s="1"/>
  <c r="O34" i="8"/>
  <c r="P34" i="8" s="1"/>
  <c r="L34" i="8"/>
  <c r="M34" i="8" s="1"/>
  <c r="I34" i="8"/>
  <c r="J34" i="8" s="1"/>
  <c r="F34" i="8"/>
  <c r="G34" i="8" s="1"/>
  <c r="C34" i="8"/>
  <c r="D34" i="8" s="1"/>
  <c r="O33" i="8"/>
  <c r="P33" i="8" s="1"/>
  <c r="L33" i="8"/>
  <c r="M33" i="8" s="1"/>
  <c r="J33" i="8"/>
  <c r="I33" i="8"/>
  <c r="F33" i="8"/>
  <c r="G33" i="8" s="1"/>
  <c r="C33" i="8"/>
  <c r="D33" i="8" s="1"/>
  <c r="O32" i="8"/>
  <c r="P32" i="8" s="1"/>
  <c r="L32" i="8"/>
  <c r="M32" i="8" s="1"/>
  <c r="I32" i="8"/>
  <c r="J32" i="8" s="1"/>
  <c r="F32" i="8"/>
  <c r="G32" i="8" s="1"/>
  <c r="C32" i="8"/>
  <c r="D32" i="8" s="1"/>
  <c r="O31" i="8"/>
  <c r="P31" i="8" s="1"/>
  <c r="L31" i="8"/>
  <c r="M31" i="8" s="1"/>
  <c r="J31" i="8"/>
  <c r="I31" i="8"/>
  <c r="F31" i="8"/>
  <c r="G31" i="8" s="1"/>
  <c r="D31" i="8"/>
  <c r="C31" i="8"/>
  <c r="O30" i="8"/>
  <c r="P30" i="8" s="1"/>
  <c r="L30" i="8"/>
  <c r="M30" i="8" s="1"/>
  <c r="I30" i="8"/>
  <c r="J30" i="8" s="1"/>
  <c r="F30" i="8"/>
  <c r="G30" i="8" s="1"/>
  <c r="D30" i="8"/>
  <c r="C30" i="8"/>
  <c r="O29" i="8"/>
  <c r="P29" i="8" s="1"/>
  <c r="M29" i="8"/>
  <c r="L29" i="8"/>
  <c r="I29" i="8"/>
  <c r="J29" i="8" s="1"/>
  <c r="F29" i="8"/>
  <c r="G29" i="8" s="1"/>
  <c r="C29" i="8"/>
  <c r="D29" i="8" s="1"/>
  <c r="O28" i="8"/>
  <c r="P28" i="8" s="1"/>
  <c r="L28" i="8"/>
  <c r="M28" i="8" s="1"/>
  <c r="I28" i="8"/>
  <c r="J28" i="8" s="1"/>
  <c r="G28" i="8"/>
  <c r="F28" i="8"/>
  <c r="C28" i="8"/>
  <c r="D28" i="8" s="1"/>
  <c r="O27" i="8"/>
  <c r="P27" i="8" s="1"/>
  <c r="L27" i="8"/>
  <c r="M27" i="8" s="1"/>
  <c r="J27" i="8"/>
  <c r="I27" i="8"/>
  <c r="F27" i="8"/>
  <c r="G27" i="8" s="1"/>
  <c r="C27" i="8"/>
  <c r="D27" i="8" s="1"/>
  <c r="O26" i="8"/>
  <c r="P26" i="8" s="1"/>
  <c r="L26" i="8"/>
  <c r="M26" i="8" s="1"/>
  <c r="J26" i="8"/>
  <c r="I26" i="8"/>
  <c r="F26" i="8"/>
  <c r="G26" i="8" s="1"/>
  <c r="D26" i="8"/>
  <c r="C26" i="8"/>
  <c r="O25" i="8"/>
  <c r="P25" i="8" s="1"/>
  <c r="M25" i="8"/>
  <c r="L25" i="8"/>
  <c r="I25" i="8"/>
  <c r="J25" i="8" s="1"/>
  <c r="F25" i="8"/>
  <c r="G25" i="8" s="1"/>
  <c r="C25" i="8"/>
  <c r="D25" i="8" s="1"/>
  <c r="O24" i="8"/>
  <c r="P24" i="8" s="1"/>
  <c r="M24" i="8"/>
  <c r="L24" i="8"/>
  <c r="I24" i="8"/>
  <c r="J24" i="8" s="1"/>
  <c r="G24" i="8"/>
  <c r="F24" i="8"/>
  <c r="C24" i="8"/>
  <c r="D24" i="8" s="1"/>
  <c r="O23" i="8"/>
  <c r="P23" i="8" s="1"/>
  <c r="L23" i="8"/>
  <c r="M23" i="8" s="1"/>
  <c r="I23" i="8"/>
  <c r="J23" i="8" s="1"/>
  <c r="F23" i="8"/>
  <c r="G23" i="8" s="1"/>
  <c r="C23" i="8"/>
  <c r="D23" i="8" s="1"/>
  <c r="O22" i="8"/>
  <c r="P22" i="8" s="1"/>
  <c r="L22" i="8"/>
  <c r="M22" i="8" s="1"/>
  <c r="I22" i="8"/>
  <c r="J22" i="8" s="1"/>
  <c r="F22" i="8"/>
  <c r="G22" i="8" s="1"/>
  <c r="C22" i="8"/>
  <c r="D22" i="8" s="1"/>
  <c r="O21" i="8"/>
  <c r="P21" i="8" s="1"/>
  <c r="L21" i="8"/>
  <c r="M21" i="8" s="1"/>
  <c r="J21" i="8"/>
  <c r="I21" i="8"/>
  <c r="F21" i="8"/>
  <c r="G21" i="8" s="1"/>
  <c r="D21" i="8"/>
  <c r="C21" i="8"/>
  <c r="O20" i="8"/>
  <c r="P20" i="8" s="1"/>
  <c r="L20" i="8"/>
  <c r="M20" i="8" s="1"/>
  <c r="I20" i="8"/>
  <c r="J20" i="8" s="1"/>
  <c r="F20" i="8"/>
  <c r="G20" i="8" s="1"/>
  <c r="C20" i="8"/>
  <c r="D20" i="8" s="1"/>
  <c r="O19" i="8"/>
  <c r="P19" i="8" s="1"/>
  <c r="L19" i="8"/>
  <c r="M19" i="8" s="1"/>
  <c r="I19" i="8"/>
  <c r="J19" i="8" s="1"/>
  <c r="F19" i="8"/>
  <c r="G19" i="8" s="1"/>
  <c r="C19" i="8"/>
  <c r="D19" i="8" s="1"/>
  <c r="O18" i="8"/>
  <c r="P18" i="8" s="1"/>
  <c r="L18" i="8"/>
  <c r="M18" i="8" s="1"/>
  <c r="I18" i="8"/>
  <c r="J18" i="8" s="1"/>
  <c r="F18" i="8"/>
  <c r="G18" i="8" s="1"/>
  <c r="C18" i="8"/>
  <c r="D18" i="8" s="1"/>
  <c r="O17" i="8"/>
  <c r="P17" i="8" s="1"/>
  <c r="L17" i="8"/>
  <c r="M17" i="8" s="1"/>
  <c r="J17" i="8"/>
  <c r="I17" i="8"/>
  <c r="F17" i="8"/>
  <c r="G17" i="8" s="1"/>
  <c r="D17" i="8"/>
  <c r="C17" i="8"/>
  <c r="O16" i="8"/>
  <c r="P16" i="8" s="1"/>
  <c r="L16" i="8"/>
  <c r="M16" i="8" s="1"/>
  <c r="I16" i="8"/>
  <c r="J16" i="8" s="1"/>
  <c r="F16" i="8"/>
  <c r="G16" i="8" s="1"/>
  <c r="C16" i="8"/>
  <c r="D16" i="8" s="1"/>
  <c r="P15" i="8"/>
  <c r="O15" i="8"/>
  <c r="L15" i="8"/>
  <c r="M15" i="8" s="1"/>
  <c r="I15" i="8"/>
  <c r="J15" i="8" s="1"/>
  <c r="F15" i="8"/>
  <c r="G15" i="8" s="1"/>
  <c r="D15" i="8"/>
  <c r="C15" i="8"/>
  <c r="O14" i="8"/>
  <c r="P14" i="8" s="1"/>
  <c r="L14" i="8"/>
  <c r="M14" i="8" s="1"/>
  <c r="I14" i="8"/>
  <c r="J14" i="8" s="1"/>
  <c r="F14" i="8"/>
  <c r="G14" i="8" s="1"/>
  <c r="D14" i="8"/>
  <c r="C14" i="8"/>
  <c r="O13" i="8"/>
  <c r="P13" i="8" s="1"/>
  <c r="L13" i="8"/>
  <c r="M13" i="8" s="1"/>
  <c r="I13" i="8"/>
  <c r="J13" i="8" s="1"/>
  <c r="F13" i="8"/>
  <c r="G13" i="8" s="1"/>
  <c r="C13" i="8"/>
  <c r="D13" i="8" s="1"/>
  <c r="O12" i="8"/>
  <c r="P12" i="8" s="1"/>
  <c r="L12" i="8"/>
  <c r="M12" i="8" s="1"/>
  <c r="I12" i="8"/>
  <c r="J12" i="8" s="1"/>
  <c r="F12" i="8"/>
  <c r="G12" i="8" s="1"/>
  <c r="C12" i="8"/>
  <c r="D12" i="8" s="1"/>
  <c r="O11" i="8"/>
  <c r="P11" i="8" s="1"/>
  <c r="L11" i="8"/>
  <c r="M11" i="8" s="1"/>
  <c r="J11" i="8"/>
  <c r="I11" i="8"/>
  <c r="F11" i="8"/>
  <c r="G11" i="8" s="1"/>
  <c r="D11" i="8"/>
  <c r="C11" i="8"/>
  <c r="O10" i="8"/>
  <c r="P10" i="8" s="1"/>
  <c r="L10" i="8"/>
  <c r="L38" i="8" s="1"/>
  <c r="I10" i="8"/>
  <c r="J10" i="8" s="1"/>
  <c r="F10" i="8"/>
  <c r="G10" i="8" s="1"/>
  <c r="D10" i="8"/>
  <c r="C10" i="8"/>
  <c r="O9" i="8"/>
  <c r="P9" i="8" s="1"/>
  <c r="M9" i="8"/>
  <c r="L9" i="8"/>
  <c r="I9" i="8"/>
  <c r="J9" i="8" s="1"/>
  <c r="F9" i="8"/>
  <c r="G9" i="8" s="1"/>
  <c r="C9" i="8"/>
  <c r="D9" i="8" s="1"/>
  <c r="O8" i="8"/>
  <c r="M8" i="8"/>
  <c r="L8" i="8"/>
  <c r="I8" i="8"/>
  <c r="J8" i="8" s="1"/>
  <c r="G8" i="8"/>
  <c r="F8" i="8"/>
  <c r="C8" i="8"/>
  <c r="O7" i="8"/>
  <c r="L7" i="8"/>
  <c r="I7" i="8"/>
  <c r="F7" i="8"/>
  <c r="C7" i="8"/>
  <c r="S38" i="7"/>
  <c r="R38" i="7"/>
  <c r="Q38" i="7"/>
  <c r="N38" i="7"/>
  <c r="K38" i="7"/>
  <c r="H38" i="7"/>
  <c r="E38" i="7"/>
  <c r="B38" i="7"/>
  <c r="S37" i="7"/>
  <c r="R37" i="7"/>
  <c r="Q37" i="7"/>
  <c r="N37" i="7"/>
  <c r="K37" i="7"/>
  <c r="H37" i="7"/>
  <c r="E37" i="7"/>
  <c r="B37" i="7"/>
  <c r="O36" i="7"/>
  <c r="P36" i="7" s="1"/>
  <c r="L36" i="7"/>
  <c r="M36" i="7" s="1"/>
  <c r="J36" i="7"/>
  <c r="I36" i="7"/>
  <c r="F36" i="7"/>
  <c r="G36" i="7" s="1"/>
  <c r="C36" i="7"/>
  <c r="D36" i="7" s="1"/>
  <c r="O35" i="7"/>
  <c r="P35" i="7" s="1"/>
  <c r="L35" i="7"/>
  <c r="M35" i="7" s="1"/>
  <c r="I35" i="7"/>
  <c r="J35" i="7" s="1"/>
  <c r="F35" i="7"/>
  <c r="G35" i="7" s="1"/>
  <c r="C35" i="7"/>
  <c r="D35" i="7" s="1"/>
  <c r="O34" i="7"/>
  <c r="P34" i="7" s="1"/>
  <c r="L34" i="7"/>
  <c r="M34" i="7" s="1"/>
  <c r="I34" i="7"/>
  <c r="J34" i="7" s="1"/>
  <c r="F34" i="7"/>
  <c r="G34" i="7" s="1"/>
  <c r="C34" i="7"/>
  <c r="D34" i="7" s="1"/>
  <c r="O33" i="7"/>
  <c r="P33" i="7" s="1"/>
  <c r="L33" i="7"/>
  <c r="M33" i="7" s="1"/>
  <c r="I33" i="7"/>
  <c r="J33" i="7" s="1"/>
  <c r="F33" i="7"/>
  <c r="G33" i="7" s="1"/>
  <c r="C33" i="7"/>
  <c r="D33" i="7" s="1"/>
  <c r="O32" i="7"/>
  <c r="P32" i="7" s="1"/>
  <c r="L32" i="7"/>
  <c r="M32" i="7" s="1"/>
  <c r="I32" i="7"/>
  <c r="J32" i="7" s="1"/>
  <c r="F32" i="7"/>
  <c r="G32" i="7" s="1"/>
  <c r="C32" i="7"/>
  <c r="D32" i="7" s="1"/>
  <c r="O31" i="7"/>
  <c r="P31" i="7" s="1"/>
  <c r="L31" i="7"/>
  <c r="M31" i="7" s="1"/>
  <c r="I31" i="7"/>
  <c r="J31" i="7" s="1"/>
  <c r="F31" i="7"/>
  <c r="G31" i="7" s="1"/>
  <c r="C31" i="7"/>
  <c r="D31" i="7" s="1"/>
  <c r="O30" i="7"/>
  <c r="P30" i="7" s="1"/>
  <c r="M30" i="7"/>
  <c r="L30" i="7"/>
  <c r="I30" i="7"/>
  <c r="J30" i="7" s="1"/>
  <c r="F30" i="7"/>
  <c r="G30" i="7" s="1"/>
  <c r="C30" i="7"/>
  <c r="D30" i="7" s="1"/>
  <c r="O29" i="7"/>
  <c r="P29" i="7" s="1"/>
  <c r="L29" i="7"/>
  <c r="M29" i="7" s="1"/>
  <c r="I29" i="7"/>
  <c r="J29" i="7" s="1"/>
  <c r="F29" i="7"/>
  <c r="G29" i="7" s="1"/>
  <c r="C29" i="7"/>
  <c r="D29" i="7" s="1"/>
  <c r="O28" i="7"/>
  <c r="P28" i="7" s="1"/>
  <c r="L28" i="7"/>
  <c r="M28" i="7" s="1"/>
  <c r="J28" i="7"/>
  <c r="I28" i="7"/>
  <c r="F28" i="7"/>
  <c r="G28" i="7" s="1"/>
  <c r="C28" i="7"/>
  <c r="D28" i="7" s="1"/>
  <c r="O27" i="7"/>
  <c r="P27" i="7" s="1"/>
  <c r="L27" i="7"/>
  <c r="M27" i="7" s="1"/>
  <c r="I27" i="7"/>
  <c r="J27" i="7" s="1"/>
  <c r="F27" i="7"/>
  <c r="G27" i="7" s="1"/>
  <c r="C27" i="7"/>
  <c r="D27" i="7" s="1"/>
  <c r="O26" i="7"/>
  <c r="P26" i="7" s="1"/>
  <c r="L26" i="7"/>
  <c r="M26" i="7" s="1"/>
  <c r="I26" i="7"/>
  <c r="J26" i="7" s="1"/>
  <c r="F26" i="7"/>
  <c r="G26" i="7" s="1"/>
  <c r="C26" i="7"/>
  <c r="D26" i="7" s="1"/>
  <c r="O25" i="7"/>
  <c r="P25" i="7" s="1"/>
  <c r="L25" i="7"/>
  <c r="M25" i="7" s="1"/>
  <c r="I25" i="7"/>
  <c r="J25" i="7" s="1"/>
  <c r="F25" i="7"/>
  <c r="G25" i="7" s="1"/>
  <c r="C25" i="7"/>
  <c r="D25" i="7" s="1"/>
  <c r="P24" i="7"/>
  <c r="O24" i="7"/>
  <c r="L24" i="7"/>
  <c r="M24" i="7" s="1"/>
  <c r="I24" i="7"/>
  <c r="J24" i="7" s="1"/>
  <c r="F24" i="7"/>
  <c r="G24" i="7" s="1"/>
  <c r="D24" i="7"/>
  <c r="C24" i="7"/>
  <c r="O23" i="7"/>
  <c r="P23" i="7" s="1"/>
  <c r="L23" i="7"/>
  <c r="M23" i="7" s="1"/>
  <c r="I23" i="7"/>
  <c r="J23" i="7" s="1"/>
  <c r="F23" i="7"/>
  <c r="G23" i="7" s="1"/>
  <c r="C23" i="7"/>
  <c r="D23" i="7" s="1"/>
  <c r="O22" i="7"/>
  <c r="P22" i="7" s="1"/>
  <c r="L22" i="7"/>
  <c r="M22" i="7" s="1"/>
  <c r="I22" i="7"/>
  <c r="J22" i="7" s="1"/>
  <c r="F22" i="7"/>
  <c r="G22" i="7" s="1"/>
  <c r="C22" i="7"/>
  <c r="D22" i="7" s="1"/>
  <c r="O21" i="7"/>
  <c r="P21" i="7" s="1"/>
  <c r="L21" i="7"/>
  <c r="M21" i="7" s="1"/>
  <c r="I21" i="7"/>
  <c r="J21" i="7" s="1"/>
  <c r="G21" i="7"/>
  <c r="F21" i="7"/>
  <c r="C21" i="7"/>
  <c r="D21" i="7" s="1"/>
  <c r="O20" i="7"/>
  <c r="P20" i="7" s="1"/>
  <c r="L20" i="7"/>
  <c r="M20" i="7" s="1"/>
  <c r="I20" i="7"/>
  <c r="J20" i="7" s="1"/>
  <c r="F20" i="7"/>
  <c r="G20" i="7" s="1"/>
  <c r="C20" i="7"/>
  <c r="D20" i="7" s="1"/>
  <c r="O19" i="7"/>
  <c r="P19" i="7" s="1"/>
  <c r="L19" i="7"/>
  <c r="M19" i="7" s="1"/>
  <c r="I19" i="7"/>
  <c r="J19" i="7" s="1"/>
  <c r="F19" i="7"/>
  <c r="G19" i="7" s="1"/>
  <c r="C19" i="7"/>
  <c r="D19" i="7" s="1"/>
  <c r="O18" i="7"/>
  <c r="P18" i="7" s="1"/>
  <c r="M18" i="7"/>
  <c r="L18" i="7"/>
  <c r="I18" i="7"/>
  <c r="J18" i="7" s="1"/>
  <c r="F18" i="7"/>
  <c r="G18" i="7" s="1"/>
  <c r="C18" i="7"/>
  <c r="D18" i="7" s="1"/>
  <c r="O17" i="7"/>
  <c r="P17" i="7" s="1"/>
  <c r="L17" i="7"/>
  <c r="M17" i="7" s="1"/>
  <c r="I17" i="7"/>
  <c r="J17" i="7" s="1"/>
  <c r="G17" i="7"/>
  <c r="F17" i="7"/>
  <c r="C17" i="7"/>
  <c r="D17" i="7" s="1"/>
  <c r="O16" i="7"/>
  <c r="P16" i="7" s="1"/>
  <c r="L16" i="7"/>
  <c r="M16" i="7" s="1"/>
  <c r="I16" i="7"/>
  <c r="J16" i="7" s="1"/>
  <c r="F16" i="7"/>
  <c r="G16" i="7" s="1"/>
  <c r="C16" i="7"/>
  <c r="D16" i="7" s="1"/>
  <c r="O15" i="7"/>
  <c r="P15" i="7" s="1"/>
  <c r="L15" i="7"/>
  <c r="M15" i="7" s="1"/>
  <c r="I15" i="7"/>
  <c r="J15" i="7" s="1"/>
  <c r="F15" i="7"/>
  <c r="G15" i="7" s="1"/>
  <c r="C15" i="7"/>
  <c r="D15" i="7" s="1"/>
  <c r="O14" i="7"/>
  <c r="P14" i="7" s="1"/>
  <c r="L14" i="7"/>
  <c r="M14" i="7" s="1"/>
  <c r="I14" i="7"/>
  <c r="J14" i="7" s="1"/>
  <c r="F14" i="7"/>
  <c r="G14" i="7" s="1"/>
  <c r="C14" i="7"/>
  <c r="D14" i="7" s="1"/>
  <c r="O13" i="7"/>
  <c r="P13" i="7" s="1"/>
  <c r="L13" i="7"/>
  <c r="M13" i="7" s="1"/>
  <c r="I13" i="7"/>
  <c r="J13" i="7" s="1"/>
  <c r="G13" i="7"/>
  <c r="F13" i="7"/>
  <c r="C13" i="7"/>
  <c r="D13" i="7" s="1"/>
  <c r="O12" i="7"/>
  <c r="P12" i="7" s="1"/>
  <c r="L12" i="7"/>
  <c r="M12" i="7" s="1"/>
  <c r="I12" i="7"/>
  <c r="J12" i="7" s="1"/>
  <c r="F12" i="7"/>
  <c r="G12" i="7" s="1"/>
  <c r="C12" i="7"/>
  <c r="D12" i="7" s="1"/>
  <c r="O11" i="7"/>
  <c r="P11" i="7" s="1"/>
  <c r="L11" i="7"/>
  <c r="M11" i="7" s="1"/>
  <c r="I11" i="7"/>
  <c r="J11" i="7" s="1"/>
  <c r="F11" i="7"/>
  <c r="G11" i="7" s="1"/>
  <c r="C11" i="7"/>
  <c r="D11" i="7" s="1"/>
  <c r="O10" i="7"/>
  <c r="P10" i="7" s="1"/>
  <c r="M10" i="7"/>
  <c r="L10" i="7"/>
  <c r="I10" i="7"/>
  <c r="J10" i="7" s="1"/>
  <c r="F10" i="7"/>
  <c r="G10" i="7" s="1"/>
  <c r="C10" i="7"/>
  <c r="D10" i="7" s="1"/>
  <c r="O9" i="7"/>
  <c r="P9" i="7" s="1"/>
  <c r="L9" i="7"/>
  <c r="M9" i="7" s="1"/>
  <c r="I9" i="7"/>
  <c r="G9" i="7"/>
  <c r="F9" i="7"/>
  <c r="C9" i="7"/>
  <c r="D9" i="7" s="1"/>
  <c r="O8" i="7"/>
  <c r="P8" i="7" s="1"/>
  <c r="L8" i="7"/>
  <c r="M8" i="7" s="1"/>
  <c r="I8" i="7"/>
  <c r="J8" i="7" s="1"/>
  <c r="F8" i="7"/>
  <c r="G8" i="7" s="1"/>
  <c r="C8" i="7"/>
  <c r="D8" i="7" s="1"/>
  <c r="O7" i="7"/>
  <c r="L7" i="7"/>
  <c r="I7" i="7"/>
  <c r="J7" i="7" s="1"/>
  <c r="F7" i="7"/>
  <c r="C7" i="7"/>
  <c r="S38" i="6"/>
  <c r="R38" i="6"/>
  <c r="Q38" i="6"/>
  <c r="N38" i="6"/>
  <c r="K38" i="6"/>
  <c r="H38" i="6"/>
  <c r="E38" i="6"/>
  <c r="B38" i="6"/>
  <c r="S37" i="6"/>
  <c r="R37" i="6"/>
  <c r="Q37" i="6"/>
  <c r="N37" i="6"/>
  <c r="K37" i="6"/>
  <c r="H37" i="6"/>
  <c r="E37" i="6"/>
  <c r="B37" i="6"/>
  <c r="O36" i="6"/>
  <c r="P36" i="6" s="1"/>
  <c r="L36" i="6"/>
  <c r="M36" i="6" s="1"/>
  <c r="I36" i="6"/>
  <c r="J36" i="6" s="1"/>
  <c r="F36" i="6"/>
  <c r="G36" i="6" s="1"/>
  <c r="C36" i="6"/>
  <c r="D36" i="6" s="1"/>
  <c r="O35" i="6"/>
  <c r="P35" i="6" s="1"/>
  <c r="L35" i="6"/>
  <c r="M35" i="6" s="1"/>
  <c r="I35" i="6"/>
  <c r="J35" i="6" s="1"/>
  <c r="F35" i="6"/>
  <c r="G35" i="6" s="1"/>
  <c r="C35" i="6"/>
  <c r="D35" i="6" s="1"/>
  <c r="O34" i="6"/>
  <c r="P34" i="6" s="1"/>
  <c r="M34" i="6"/>
  <c r="L34" i="6"/>
  <c r="I34" i="6"/>
  <c r="J34" i="6" s="1"/>
  <c r="G34" i="6"/>
  <c r="F34" i="6"/>
  <c r="D34" i="6"/>
  <c r="C34" i="6"/>
  <c r="O33" i="6"/>
  <c r="P33" i="6" s="1"/>
  <c r="L33" i="6"/>
  <c r="M33" i="6" s="1"/>
  <c r="I33" i="6"/>
  <c r="J33" i="6" s="1"/>
  <c r="F33" i="6"/>
  <c r="G33" i="6" s="1"/>
  <c r="C33" i="6"/>
  <c r="D33" i="6" s="1"/>
  <c r="O32" i="6"/>
  <c r="P32" i="6" s="1"/>
  <c r="L32" i="6"/>
  <c r="M32" i="6" s="1"/>
  <c r="I32" i="6"/>
  <c r="J32" i="6" s="1"/>
  <c r="F32" i="6"/>
  <c r="G32" i="6" s="1"/>
  <c r="C32" i="6"/>
  <c r="D32" i="6" s="1"/>
  <c r="O31" i="6"/>
  <c r="P31" i="6" s="1"/>
  <c r="L31" i="6"/>
  <c r="M31" i="6" s="1"/>
  <c r="I31" i="6"/>
  <c r="J31" i="6" s="1"/>
  <c r="F31" i="6"/>
  <c r="G31" i="6" s="1"/>
  <c r="C31" i="6"/>
  <c r="D31" i="6" s="1"/>
  <c r="O30" i="6"/>
  <c r="P30" i="6" s="1"/>
  <c r="M30" i="6"/>
  <c r="L30" i="6"/>
  <c r="J30" i="6"/>
  <c r="I30" i="6"/>
  <c r="F30" i="6"/>
  <c r="G30" i="6" s="1"/>
  <c r="D30" i="6"/>
  <c r="C30" i="6"/>
  <c r="O29" i="6"/>
  <c r="P29" i="6" s="1"/>
  <c r="L29" i="6"/>
  <c r="M29" i="6" s="1"/>
  <c r="I29" i="6"/>
  <c r="J29" i="6" s="1"/>
  <c r="F29" i="6"/>
  <c r="G29" i="6" s="1"/>
  <c r="C29" i="6"/>
  <c r="D29" i="6" s="1"/>
  <c r="O28" i="6"/>
  <c r="P28" i="6" s="1"/>
  <c r="L28" i="6"/>
  <c r="M28" i="6" s="1"/>
  <c r="I28" i="6"/>
  <c r="J28" i="6" s="1"/>
  <c r="F28" i="6"/>
  <c r="G28" i="6" s="1"/>
  <c r="C28" i="6"/>
  <c r="D28" i="6" s="1"/>
  <c r="O27" i="6"/>
  <c r="P27" i="6" s="1"/>
  <c r="L27" i="6"/>
  <c r="M27" i="6" s="1"/>
  <c r="I27" i="6"/>
  <c r="J27" i="6" s="1"/>
  <c r="F27" i="6"/>
  <c r="G27" i="6" s="1"/>
  <c r="C27" i="6"/>
  <c r="D27" i="6" s="1"/>
  <c r="O26" i="6"/>
  <c r="P26" i="6" s="1"/>
  <c r="M26" i="6"/>
  <c r="L26" i="6"/>
  <c r="J26" i="6"/>
  <c r="I26" i="6"/>
  <c r="F26" i="6"/>
  <c r="G26" i="6" s="1"/>
  <c r="C26" i="6"/>
  <c r="D26" i="6" s="1"/>
  <c r="O25" i="6"/>
  <c r="P25" i="6" s="1"/>
  <c r="L25" i="6"/>
  <c r="M25" i="6" s="1"/>
  <c r="I25" i="6"/>
  <c r="J25" i="6" s="1"/>
  <c r="F25" i="6"/>
  <c r="G25" i="6" s="1"/>
  <c r="C25" i="6"/>
  <c r="D25" i="6" s="1"/>
  <c r="O24" i="6"/>
  <c r="P24" i="6" s="1"/>
  <c r="L24" i="6"/>
  <c r="M24" i="6" s="1"/>
  <c r="I24" i="6"/>
  <c r="J24" i="6" s="1"/>
  <c r="F24" i="6"/>
  <c r="G24" i="6" s="1"/>
  <c r="C24" i="6"/>
  <c r="D24" i="6" s="1"/>
  <c r="O23" i="6"/>
  <c r="P23" i="6" s="1"/>
  <c r="L23" i="6"/>
  <c r="M23" i="6" s="1"/>
  <c r="I23" i="6"/>
  <c r="J23" i="6" s="1"/>
  <c r="F23" i="6"/>
  <c r="G23" i="6" s="1"/>
  <c r="C23" i="6"/>
  <c r="D23" i="6" s="1"/>
  <c r="P22" i="6"/>
  <c r="O22" i="6"/>
  <c r="M22" i="6"/>
  <c r="L22" i="6"/>
  <c r="I22" i="6"/>
  <c r="J22" i="6" s="1"/>
  <c r="F22" i="6"/>
  <c r="G22" i="6" s="1"/>
  <c r="C22" i="6"/>
  <c r="D22" i="6" s="1"/>
  <c r="O21" i="6"/>
  <c r="P21" i="6" s="1"/>
  <c r="L21" i="6"/>
  <c r="M21" i="6" s="1"/>
  <c r="I21" i="6"/>
  <c r="J21" i="6" s="1"/>
  <c r="F21" i="6"/>
  <c r="G21" i="6" s="1"/>
  <c r="C21" i="6"/>
  <c r="D21" i="6" s="1"/>
  <c r="O20" i="6"/>
  <c r="P20" i="6" s="1"/>
  <c r="L20" i="6"/>
  <c r="M20" i="6" s="1"/>
  <c r="I20" i="6"/>
  <c r="J20" i="6" s="1"/>
  <c r="F20" i="6"/>
  <c r="G20" i="6" s="1"/>
  <c r="C20" i="6"/>
  <c r="D20" i="6" s="1"/>
  <c r="O19" i="6"/>
  <c r="P19" i="6" s="1"/>
  <c r="L19" i="6"/>
  <c r="M19" i="6" s="1"/>
  <c r="I19" i="6"/>
  <c r="J19" i="6" s="1"/>
  <c r="F19" i="6"/>
  <c r="G19" i="6" s="1"/>
  <c r="C19" i="6"/>
  <c r="D19" i="6" s="1"/>
  <c r="P18" i="6"/>
  <c r="O18" i="6"/>
  <c r="L18" i="6"/>
  <c r="M18" i="6" s="1"/>
  <c r="J18" i="6"/>
  <c r="I18" i="6"/>
  <c r="F18" i="6"/>
  <c r="G18" i="6" s="1"/>
  <c r="D18" i="6"/>
  <c r="C18" i="6"/>
  <c r="O17" i="6"/>
  <c r="P17" i="6" s="1"/>
  <c r="L17" i="6"/>
  <c r="M17" i="6" s="1"/>
  <c r="I17" i="6"/>
  <c r="J17" i="6" s="1"/>
  <c r="F17" i="6"/>
  <c r="G17" i="6" s="1"/>
  <c r="C17" i="6"/>
  <c r="D17" i="6" s="1"/>
  <c r="O16" i="6"/>
  <c r="P16" i="6" s="1"/>
  <c r="L16" i="6"/>
  <c r="M16" i="6" s="1"/>
  <c r="I16" i="6"/>
  <c r="J16" i="6" s="1"/>
  <c r="F16" i="6"/>
  <c r="G16" i="6" s="1"/>
  <c r="C16" i="6"/>
  <c r="D16" i="6" s="1"/>
  <c r="T16" i="6" s="1"/>
  <c r="O15" i="6"/>
  <c r="P15" i="6" s="1"/>
  <c r="L15" i="6"/>
  <c r="M15" i="6" s="1"/>
  <c r="I15" i="6"/>
  <c r="J15" i="6" s="1"/>
  <c r="F15" i="6"/>
  <c r="G15" i="6" s="1"/>
  <c r="C15" i="6"/>
  <c r="D15" i="6" s="1"/>
  <c r="O14" i="6"/>
  <c r="P14" i="6" s="1"/>
  <c r="M14" i="6"/>
  <c r="L14" i="6"/>
  <c r="J14" i="6"/>
  <c r="I14" i="6"/>
  <c r="G14" i="6"/>
  <c r="F14" i="6"/>
  <c r="D14" i="6"/>
  <c r="C14" i="6"/>
  <c r="O13" i="6"/>
  <c r="P13" i="6" s="1"/>
  <c r="L13" i="6"/>
  <c r="M13" i="6" s="1"/>
  <c r="I13" i="6"/>
  <c r="J13" i="6" s="1"/>
  <c r="F13" i="6"/>
  <c r="G13" i="6" s="1"/>
  <c r="C13" i="6"/>
  <c r="D13" i="6" s="1"/>
  <c r="O12" i="6"/>
  <c r="P12" i="6" s="1"/>
  <c r="L12" i="6"/>
  <c r="M12" i="6" s="1"/>
  <c r="I12" i="6"/>
  <c r="J12" i="6" s="1"/>
  <c r="F12" i="6"/>
  <c r="G12" i="6" s="1"/>
  <c r="C12" i="6"/>
  <c r="D12" i="6" s="1"/>
  <c r="O11" i="6"/>
  <c r="P11" i="6" s="1"/>
  <c r="L11" i="6"/>
  <c r="M11" i="6" s="1"/>
  <c r="I11" i="6"/>
  <c r="J11" i="6" s="1"/>
  <c r="F11" i="6"/>
  <c r="G11" i="6" s="1"/>
  <c r="C11" i="6"/>
  <c r="D11" i="6" s="1"/>
  <c r="P10" i="6"/>
  <c r="O10" i="6"/>
  <c r="L10" i="6"/>
  <c r="M10" i="6" s="1"/>
  <c r="I10" i="6"/>
  <c r="J10" i="6" s="1"/>
  <c r="G10" i="6"/>
  <c r="F10" i="6"/>
  <c r="C10" i="6"/>
  <c r="D10" i="6" s="1"/>
  <c r="O9" i="6"/>
  <c r="P9" i="6" s="1"/>
  <c r="L9" i="6"/>
  <c r="M9" i="6" s="1"/>
  <c r="I9" i="6"/>
  <c r="J9" i="6" s="1"/>
  <c r="F9" i="6"/>
  <c r="G9" i="6" s="1"/>
  <c r="C9" i="6"/>
  <c r="D9" i="6" s="1"/>
  <c r="O8" i="6"/>
  <c r="P8" i="6" s="1"/>
  <c r="L8" i="6"/>
  <c r="M8" i="6" s="1"/>
  <c r="I8" i="6"/>
  <c r="J8" i="6" s="1"/>
  <c r="F8" i="6"/>
  <c r="G8" i="6" s="1"/>
  <c r="C8" i="6"/>
  <c r="D8" i="6" s="1"/>
  <c r="O7" i="6"/>
  <c r="L7" i="6"/>
  <c r="I7" i="6"/>
  <c r="J7" i="6" s="1"/>
  <c r="F7" i="6"/>
  <c r="C7" i="6"/>
  <c r="S38" i="5"/>
  <c r="R38" i="5"/>
  <c r="Q38" i="5"/>
  <c r="N38" i="5"/>
  <c r="K38" i="5"/>
  <c r="H38" i="5"/>
  <c r="E38" i="5"/>
  <c r="B38" i="5"/>
  <c r="S37" i="5"/>
  <c r="R37" i="5"/>
  <c r="Q37" i="5"/>
  <c r="N37" i="5"/>
  <c r="K37" i="5"/>
  <c r="H37" i="5"/>
  <c r="E37" i="5"/>
  <c r="B37" i="5"/>
  <c r="O36" i="5"/>
  <c r="P36" i="5" s="1"/>
  <c r="L36" i="5"/>
  <c r="M36" i="5" s="1"/>
  <c r="I36" i="5"/>
  <c r="J36" i="5" s="1"/>
  <c r="G36" i="5"/>
  <c r="F36" i="5"/>
  <c r="C36" i="5"/>
  <c r="D36" i="5" s="1"/>
  <c r="O35" i="5"/>
  <c r="P35" i="5" s="1"/>
  <c r="L35" i="5"/>
  <c r="M35" i="5" s="1"/>
  <c r="I35" i="5"/>
  <c r="J35" i="5" s="1"/>
  <c r="F35" i="5"/>
  <c r="G35" i="5" s="1"/>
  <c r="C35" i="5"/>
  <c r="D35" i="5" s="1"/>
  <c r="O34" i="5"/>
  <c r="P34" i="5" s="1"/>
  <c r="L34" i="5"/>
  <c r="M34" i="5" s="1"/>
  <c r="I34" i="5"/>
  <c r="J34" i="5" s="1"/>
  <c r="F34" i="5"/>
  <c r="G34" i="5" s="1"/>
  <c r="C34" i="5"/>
  <c r="D34" i="5" s="1"/>
  <c r="P33" i="5"/>
  <c r="O33" i="5"/>
  <c r="L33" i="5"/>
  <c r="M33" i="5" s="1"/>
  <c r="I33" i="5"/>
  <c r="J33" i="5" s="1"/>
  <c r="F33" i="5"/>
  <c r="G33" i="5" s="1"/>
  <c r="D33" i="5"/>
  <c r="C33" i="5"/>
  <c r="O32" i="5"/>
  <c r="P32" i="5" s="1"/>
  <c r="L32" i="5"/>
  <c r="M32" i="5" s="1"/>
  <c r="I32" i="5"/>
  <c r="J32" i="5" s="1"/>
  <c r="F32" i="5"/>
  <c r="G32" i="5" s="1"/>
  <c r="C32" i="5"/>
  <c r="D32" i="5" s="1"/>
  <c r="O31" i="5"/>
  <c r="P31" i="5" s="1"/>
  <c r="L31" i="5"/>
  <c r="M31" i="5" s="1"/>
  <c r="I31" i="5"/>
  <c r="J31" i="5" s="1"/>
  <c r="F31" i="5"/>
  <c r="G31" i="5" s="1"/>
  <c r="C31" i="5"/>
  <c r="D31" i="5" s="1"/>
  <c r="O30" i="5"/>
  <c r="P30" i="5" s="1"/>
  <c r="L30" i="5"/>
  <c r="M30" i="5" s="1"/>
  <c r="I30" i="5"/>
  <c r="J30" i="5" s="1"/>
  <c r="F30" i="5"/>
  <c r="G30" i="5" s="1"/>
  <c r="C30" i="5"/>
  <c r="D30" i="5" s="1"/>
  <c r="O29" i="5"/>
  <c r="P29" i="5" s="1"/>
  <c r="L29" i="5"/>
  <c r="M29" i="5" s="1"/>
  <c r="I29" i="5"/>
  <c r="J29" i="5" s="1"/>
  <c r="F29" i="5"/>
  <c r="G29" i="5" s="1"/>
  <c r="C29" i="5"/>
  <c r="D29" i="5" s="1"/>
  <c r="O28" i="5"/>
  <c r="P28" i="5" s="1"/>
  <c r="L28" i="5"/>
  <c r="M28" i="5" s="1"/>
  <c r="I28" i="5"/>
  <c r="J28" i="5" s="1"/>
  <c r="F28" i="5"/>
  <c r="G28" i="5" s="1"/>
  <c r="C28" i="5"/>
  <c r="D28" i="5" s="1"/>
  <c r="O27" i="5"/>
  <c r="P27" i="5" s="1"/>
  <c r="M27" i="5"/>
  <c r="L27" i="5"/>
  <c r="I27" i="5"/>
  <c r="J27" i="5" s="1"/>
  <c r="F27" i="5"/>
  <c r="G27" i="5" s="1"/>
  <c r="C27" i="5"/>
  <c r="D27" i="5" s="1"/>
  <c r="P26" i="5"/>
  <c r="O26" i="5"/>
  <c r="L26" i="5"/>
  <c r="M26" i="5" s="1"/>
  <c r="I26" i="5"/>
  <c r="J26" i="5" s="1"/>
  <c r="F26" i="5"/>
  <c r="G26" i="5" s="1"/>
  <c r="D26" i="5"/>
  <c r="C26" i="5"/>
  <c r="O25" i="5"/>
  <c r="P25" i="5" s="1"/>
  <c r="L25" i="5"/>
  <c r="M25" i="5" s="1"/>
  <c r="I25" i="5"/>
  <c r="J25" i="5" s="1"/>
  <c r="F25" i="5"/>
  <c r="G25" i="5" s="1"/>
  <c r="D25" i="5"/>
  <c r="C25" i="5"/>
  <c r="O24" i="5"/>
  <c r="P24" i="5" s="1"/>
  <c r="L24" i="5"/>
  <c r="M24" i="5" s="1"/>
  <c r="I24" i="5"/>
  <c r="J24" i="5" s="1"/>
  <c r="G24" i="5"/>
  <c r="F24" i="5"/>
  <c r="C24" i="5"/>
  <c r="D24" i="5" s="1"/>
  <c r="O23" i="5"/>
  <c r="P23" i="5" s="1"/>
  <c r="L23" i="5"/>
  <c r="M23" i="5" s="1"/>
  <c r="I23" i="5"/>
  <c r="J23" i="5" s="1"/>
  <c r="F23" i="5"/>
  <c r="G23" i="5" s="1"/>
  <c r="C23" i="5"/>
  <c r="D23" i="5" s="1"/>
  <c r="O22" i="5"/>
  <c r="P22" i="5" s="1"/>
  <c r="L22" i="5"/>
  <c r="M22" i="5" s="1"/>
  <c r="I22" i="5"/>
  <c r="J22" i="5" s="1"/>
  <c r="F22" i="5"/>
  <c r="G22" i="5" s="1"/>
  <c r="C22" i="5"/>
  <c r="D22" i="5" s="1"/>
  <c r="O21" i="5"/>
  <c r="P21" i="5" s="1"/>
  <c r="L21" i="5"/>
  <c r="M21" i="5" s="1"/>
  <c r="I21" i="5"/>
  <c r="J21" i="5" s="1"/>
  <c r="F21" i="5"/>
  <c r="G21" i="5" s="1"/>
  <c r="C21" i="5"/>
  <c r="D21" i="5" s="1"/>
  <c r="O20" i="5"/>
  <c r="P20" i="5" s="1"/>
  <c r="L20" i="5"/>
  <c r="M20" i="5" s="1"/>
  <c r="I20" i="5"/>
  <c r="J20" i="5" s="1"/>
  <c r="G20" i="5"/>
  <c r="F20" i="5"/>
  <c r="C20" i="5"/>
  <c r="D20" i="5" s="1"/>
  <c r="O19" i="5"/>
  <c r="P19" i="5" s="1"/>
  <c r="L19" i="5"/>
  <c r="M19" i="5" s="1"/>
  <c r="I19" i="5"/>
  <c r="J19" i="5" s="1"/>
  <c r="F19" i="5"/>
  <c r="G19" i="5" s="1"/>
  <c r="C19" i="5"/>
  <c r="D19" i="5" s="1"/>
  <c r="P18" i="5"/>
  <c r="O18" i="5"/>
  <c r="L18" i="5"/>
  <c r="M18" i="5" s="1"/>
  <c r="J18" i="5"/>
  <c r="I18" i="5"/>
  <c r="G18" i="5"/>
  <c r="F18" i="5"/>
  <c r="D18" i="5"/>
  <c r="C18" i="5"/>
  <c r="O17" i="5"/>
  <c r="P17" i="5" s="1"/>
  <c r="L17" i="5"/>
  <c r="M17" i="5" s="1"/>
  <c r="I17" i="5"/>
  <c r="J17" i="5" s="1"/>
  <c r="F17" i="5"/>
  <c r="G17" i="5" s="1"/>
  <c r="C17" i="5"/>
  <c r="D17" i="5" s="1"/>
  <c r="O16" i="5"/>
  <c r="P16" i="5" s="1"/>
  <c r="L16" i="5"/>
  <c r="M16" i="5" s="1"/>
  <c r="J16" i="5"/>
  <c r="I16" i="5"/>
  <c r="G16" i="5"/>
  <c r="F16" i="5"/>
  <c r="D16" i="5"/>
  <c r="C16" i="5"/>
  <c r="O15" i="5"/>
  <c r="P15" i="5" s="1"/>
  <c r="L15" i="5"/>
  <c r="M15" i="5" s="1"/>
  <c r="I15" i="5"/>
  <c r="J15" i="5" s="1"/>
  <c r="F15" i="5"/>
  <c r="G15" i="5" s="1"/>
  <c r="C15" i="5"/>
  <c r="D15" i="5" s="1"/>
  <c r="O14" i="5"/>
  <c r="P14" i="5" s="1"/>
  <c r="L14" i="5"/>
  <c r="M14" i="5" s="1"/>
  <c r="I14" i="5"/>
  <c r="J14" i="5" s="1"/>
  <c r="G14" i="5"/>
  <c r="F14" i="5"/>
  <c r="C14" i="5"/>
  <c r="D14" i="5" s="1"/>
  <c r="O13" i="5"/>
  <c r="P13" i="5" s="1"/>
  <c r="L13" i="5"/>
  <c r="M13" i="5" s="1"/>
  <c r="J13" i="5"/>
  <c r="I13" i="5"/>
  <c r="F13" i="5"/>
  <c r="G13" i="5" s="1"/>
  <c r="C13" i="5"/>
  <c r="D13" i="5" s="1"/>
  <c r="O12" i="5"/>
  <c r="P12" i="5" s="1"/>
  <c r="L12" i="5"/>
  <c r="M12" i="5" s="1"/>
  <c r="I12" i="5"/>
  <c r="J12" i="5" s="1"/>
  <c r="F12" i="5"/>
  <c r="G12" i="5" s="1"/>
  <c r="C12" i="5"/>
  <c r="D12" i="5" s="1"/>
  <c r="O11" i="5"/>
  <c r="P11" i="5" s="1"/>
  <c r="L11" i="5"/>
  <c r="M11" i="5" s="1"/>
  <c r="I11" i="5"/>
  <c r="J11" i="5" s="1"/>
  <c r="F11" i="5"/>
  <c r="G11" i="5" s="1"/>
  <c r="C11" i="5"/>
  <c r="D11" i="5" s="1"/>
  <c r="P10" i="5"/>
  <c r="O10" i="5"/>
  <c r="L10" i="5"/>
  <c r="M10" i="5" s="1"/>
  <c r="J10" i="5"/>
  <c r="I10" i="5"/>
  <c r="G10" i="5"/>
  <c r="F10" i="5"/>
  <c r="C10" i="5"/>
  <c r="D10" i="5" s="1"/>
  <c r="P9" i="5"/>
  <c r="O9" i="5"/>
  <c r="L9" i="5"/>
  <c r="M9" i="5" s="1"/>
  <c r="I9" i="5"/>
  <c r="J9" i="5" s="1"/>
  <c r="F9" i="5"/>
  <c r="G9" i="5" s="1"/>
  <c r="D9" i="5"/>
  <c r="C9" i="5"/>
  <c r="O8" i="5"/>
  <c r="P8" i="5" s="1"/>
  <c r="L8" i="5"/>
  <c r="M8" i="5" s="1"/>
  <c r="J8" i="5"/>
  <c r="I8" i="5"/>
  <c r="G8" i="5"/>
  <c r="F8" i="5"/>
  <c r="C8" i="5"/>
  <c r="D8" i="5" s="1"/>
  <c r="O7" i="5"/>
  <c r="L7" i="5"/>
  <c r="I7" i="5"/>
  <c r="J7" i="5" s="1"/>
  <c r="F7" i="5"/>
  <c r="G7" i="5" s="1"/>
  <c r="C7" i="5"/>
  <c r="S38" i="4"/>
  <c r="R38" i="4"/>
  <c r="Q38" i="4"/>
  <c r="N38" i="4"/>
  <c r="K38" i="4"/>
  <c r="H38" i="4"/>
  <c r="E38" i="4"/>
  <c r="B38" i="4"/>
  <c r="S37" i="4"/>
  <c r="R37" i="4"/>
  <c r="Q37" i="4"/>
  <c r="N37" i="4"/>
  <c r="K37" i="4"/>
  <c r="H37" i="4"/>
  <c r="E37" i="4"/>
  <c r="B37" i="4"/>
  <c r="O36" i="4"/>
  <c r="P36" i="4" s="1"/>
  <c r="M36" i="4"/>
  <c r="L36" i="4"/>
  <c r="I36" i="4"/>
  <c r="J36" i="4" s="1"/>
  <c r="F36" i="4"/>
  <c r="G36" i="4" s="1"/>
  <c r="C36" i="4"/>
  <c r="D36" i="4" s="1"/>
  <c r="O35" i="4"/>
  <c r="P35" i="4" s="1"/>
  <c r="L35" i="4"/>
  <c r="M35" i="4" s="1"/>
  <c r="I35" i="4"/>
  <c r="J35" i="4" s="1"/>
  <c r="F35" i="4"/>
  <c r="G35" i="4" s="1"/>
  <c r="C35" i="4"/>
  <c r="D35" i="4" s="1"/>
  <c r="O34" i="4"/>
  <c r="P34" i="4" s="1"/>
  <c r="L34" i="4"/>
  <c r="M34" i="4" s="1"/>
  <c r="I34" i="4"/>
  <c r="J34" i="4" s="1"/>
  <c r="F34" i="4"/>
  <c r="G34" i="4" s="1"/>
  <c r="C34" i="4"/>
  <c r="D34" i="4" s="1"/>
  <c r="O33" i="4"/>
  <c r="P33" i="4" s="1"/>
  <c r="L33" i="4"/>
  <c r="M33" i="4" s="1"/>
  <c r="I33" i="4"/>
  <c r="J33" i="4" s="1"/>
  <c r="F33" i="4"/>
  <c r="G33" i="4" s="1"/>
  <c r="C33" i="4"/>
  <c r="D33" i="4" s="1"/>
  <c r="O32" i="4"/>
  <c r="P32" i="4" s="1"/>
  <c r="M32" i="4"/>
  <c r="L32" i="4"/>
  <c r="I32" i="4"/>
  <c r="J32" i="4" s="1"/>
  <c r="F32" i="4"/>
  <c r="G32" i="4" s="1"/>
  <c r="C32" i="4"/>
  <c r="D32" i="4" s="1"/>
  <c r="O31" i="4"/>
  <c r="P31" i="4" s="1"/>
  <c r="L31" i="4"/>
  <c r="M31" i="4" s="1"/>
  <c r="I31" i="4"/>
  <c r="J31" i="4" s="1"/>
  <c r="F31" i="4"/>
  <c r="G31" i="4" s="1"/>
  <c r="C31" i="4"/>
  <c r="D31" i="4" s="1"/>
  <c r="O30" i="4"/>
  <c r="P30" i="4" s="1"/>
  <c r="L30" i="4"/>
  <c r="M30" i="4" s="1"/>
  <c r="I30" i="4"/>
  <c r="J30" i="4" s="1"/>
  <c r="F30" i="4"/>
  <c r="G30" i="4" s="1"/>
  <c r="C30" i="4"/>
  <c r="D30" i="4" s="1"/>
  <c r="O29" i="4"/>
  <c r="P29" i="4" s="1"/>
  <c r="L29" i="4"/>
  <c r="M29" i="4" s="1"/>
  <c r="J29" i="4"/>
  <c r="I29" i="4"/>
  <c r="F29" i="4"/>
  <c r="G29" i="4" s="1"/>
  <c r="C29" i="4"/>
  <c r="D29" i="4" s="1"/>
  <c r="O28" i="4"/>
  <c r="P28" i="4" s="1"/>
  <c r="M28" i="4"/>
  <c r="L28" i="4"/>
  <c r="I28" i="4"/>
  <c r="J28" i="4" s="1"/>
  <c r="F28" i="4"/>
  <c r="G28" i="4" s="1"/>
  <c r="C28" i="4"/>
  <c r="D28" i="4" s="1"/>
  <c r="O27" i="4"/>
  <c r="P27" i="4" s="1"/>
  <c r="L27" i="4"/>
  <c r="M27" i="4" s="1"/>
  <c r="I27" i="4"/>
  <c r="J27" i="4" s="1"/>
  <c r="F27" i="4"/>
  <c r="G27" i="4" s="1"/>
  <c r="C27" i="4"/>
  <c r="D27" i="4" s="1"/>
  <c r="O26" i="4"/>
  <c r="P26" i="4" s="1"/>
  <c r="L26" i="4"/>
  <c r="M26" i="4" s="1"/>
  <c r="I26" i="4"/>
  <c r="J26" i="4" s="1"/>
  <c r="F26" i="4"/>
  <c r="G26" i="4" s="1"/>
  <c r="C26" i="4"/>
  <c r="D26" i="4" s="1"/>
  <c r="O25" i="4"/>
  <c r="P25" i="4" s="1"/>
  <c r="L25" i="4"/>
  <c r="M25" i="4" s="1"/>
  <c r="I25" i="4"/>
  <c r="J25" i="4" s="1"/>
  <c r="F25" i="4"/>
  <c r="G25" i="4" s="1"/>
  <c r="C25" i="4"/>
  <c r="D25" i="4" s="1"/>
  <c r="O24" i="4"/>
  <c r="P24" i="4" s="1"/>
  <c r="L24" i="4"/>
  <c r="M24" i="4" s="1"/>
  <c r="I24" i="4"/>
  <c r="J24" i="4" s="1"/>
  <c r="F24" i="4"/>
  <c r="G24" i="4" s="1"/>
  <c r="C24" i="4"/>
  <c r="D24" i="4" s="1"/>
  <c r="O23" i="4"/>
  <c r="P23" i="4" s="1"/>
  <c r="L23" i="4"/>
  <c r="M23" i="4" s="1"/>
  <c r="I23" i="4"/>
  <c r="J23" i="4" s="1"/>
  <c r="F23" i="4"/>
  <c r="G23" i="4" s="1"/>
  <c r="C23" i="4"/>
  <c r="D23" i="4" s="1"/>
  <c r="O22" i="4"/>
  <c r="P22" i="4" s="1"/>
  <c r="L22" i="4"/>
  <c r="M22" i="4" s="1"/>
  <c r="J22" i="4"/>
  <c r="I22" i="4"/>
  <c r="F22" i="4"/>
  <c r="G22" i="4" s="1"/>
  <c r="C22" i="4"/>
  <c r="D22" i="4" s="1"/>
  <c r="O21" i="4"/>
  <c r="P21" i="4" s="1"/>
  <c r="L21" i="4"/>
  <c r="M21" i="4" s="1"/>
  <c r="I21" i="4"/>
  <c r="J21" i="4" s="1"/>
  <c r="F21" i="4"/>
  <c r="G21" i="4" s="1"/>
  <c r="C21" i="4"/>
  <c r="D21" i="4" s="1"/>
  <c r="O20" i="4"/>
  <c r="P20" i="4" s="1"/>
  <c r="L20" i="4"/>
  <c r="M20" i="4" s="1"/>
  <c r="I20" i="4"/>
  <c r="J20" i="4" s="1"/>
  <c r="F20" i="4"/>
  <c r="G20" i="4" s="1"/>
  <c r="C20" i="4"/>
  <c r="D20" i="4" s="1"/>
  <c r="O19" i="4"/>
  <c r="P19" i="4" s="1"/>
  <c r="L19" i="4"/>
  <c r="M19" i="4" s="1"/>
  <c r="I19" i="4"/>
  <c r="J19" i="4" s="1"/>
  <c r="F19" i="4"/>
  <c r="G19" i="4" s="1"/>
  <c r="C19" i="4"/>
  <c r="D19" i="4" s="1"/>
  <c r="O18" i="4"/>
  <c r="P18" i="4" s="1"/>
  <c r="L18" i="4"/>
  <c r="M18" i="4" s="1"/>
  <c r="I18" i="4"/>
  <c r="J18" i="4" s="1"/>
  <c r="F18" i="4"/>
  <c r="G18" i="4" s="1"/>
  <c r="C18" i="4"/>
  <c r="D18" i="4" s="1"/>
  <c r="O17" i="4"/>
  <c r="P17" i="4" s="1"/>
  <c r="L17" i="4"/>
  <c r="M17" i="4" s="1"/>
  <c r="I17" i="4"/>
  <c r="J17" i="4" s="1"/>
  <c r="F17" i="4"/>
  <c r="G17" i="4" s="1"/>
  <c r="C17" i="4"/>
  <c r="D17" i="4" s="1"/>
  <c r="O16" i="4"/>
  <c r="P16" i="4" s="1"/>
  <c r="L16" i="4"/>
  <c r="M16" i="4" s="1"/>
  <c r="I16" i="4"/>
  <c r="J16" i="4" s="1"/>
  <c r="F16" i="4"/>
  <c r="G16" i="4" s="1"/>
  <c r="C16" i="4"/>
  <c r="D16" i="4" s="1"/>
  <c r="O15" i="4"/>
  <c r="P15" i="4" s="1"/>
  <c r="L15" i="4"/>
  <c r="M15" i="4" s="1"/>
  <c r="I15" i="4"/>
  <c r="J15" i="4" s="1"/>
  <c r="G15" i="4"/>
  <c r="F15" i="4"/>
  <c r="C15" i="4"/>
  <c r="D15" i="4" s="1"/>
  <c r="O14" i="4"/>
  <c r="P14" i="4" s="1"/>
  <c r="L14" i="4"/>
  <c r="M14" i="4" s="1"/>
  <c r="I14" i="4"/>
  <c r="J14" i="4" s="1"/>
  <c r="F14" i="4"/>
  <c r="G14" i="4" s="1"/>
  <c r="C14" i="4"/>
  <c r="D14" i="4" s="1"/>
  <c r="O13" i="4"/>
  <c r="P13" i="4" s="1"/>
  <c r="L13" i="4"/>
  <c r="M13" i="4" s="1"/>
  <c r="I13" i="4"/>
  <c r="J13" i="4" s="1"/>
  <c r="F13" i="4"/>
  <c r="G13" i="4" s="1"/>
  <c r="C13" i="4"/>
  <c r="D13" i="4" s="1"/>
  <c r="O12" i="4"/>
  <c r="P12" i="4" s="1"/>
  <c r="L12" i="4"/>
  <c r="M12" i="4" s="1"/>
  <c r="I12" i="4"/>
  <c r="J12" i="4" s="1"/>
  <c r="F12" i="4"/>
  <c r="G12" i="4" s="1"/>
  <c r="C12" i="4"/>
  <c r="D12" i="4" s="1"/>
  <c r="O11" i="4"/>
  <c r="P11" i="4" s="1"/>
  <c r="L11" i="4"/>
  <c r="M11" i="4" s="1"/>
  <c r="I11" i="4"/>
  <c r="J11" i="4" s="1"/>
  <c r="F11" i="4"/>
  <c r="G11" i="4" s="1"/>
  <c r="C11" i="4"/>
  <c r="D11" i="4" s="1"/>
  <c r="O10" i="4"/>
  <c r="P10" i="4" s="1"/>
  <c r="L10" i="4"/>
  <c r="M10" i="4" s="1"/>
  <c r="I10" i="4"/>
  <c r="J10" i="4" s="1"/>
  <c r="F10" i="4"/>
  <c r="G10" i="4" s="1"/>
  <c r="C10" i="4"/>
  <c r="D10" i="4" s="1"/>
  <c r="O9" i="4"/>
  <c r="P9" i="4" s="1"/>
  <c r="L9" i="4"/>
  <c r="M9" i="4" s="1"/>
  <c r="I9" i="4"/>
  <c r="J9" i="4" s="1"/>
  <c r="F9" i="4"/>
  <c r="G9" i="4" s="1"/>
  <c r="C9" i="4"/>
  <c r="D9" i="4" s="1"/>
  <c r="O8" i="4"/>
  <c r="P8" i="4" s="1"/>
  <c r="L8" i="4"/>
  <c r="M8" i="4" s="1"/>
  <c r="I8" i="4"/>
  <c r="J8" i="4" s="1"/>
  <c r="F8" i="4"/>
  <c r="C8" i="4"/>
  <c r="D8" i="4" s="1"/>
  <c r="O7" i="4"/>
  <c r="L7" i="4"/>
  <c r="I7" i="4"/>
  <c r="J7" i="4" s="1"/>
  <c r="G7" i="4"/>
  <c r="F7" i="4"/>
  <c r="C7" i="4"/>
  <c r="N11" i="9" l="1"/>
  <c r="N6" i="9"/>
  <c r="O37" i="8"/>
  <c r="T11" i="8"/>
  <c r="T21" i="8"/>
  <c r="T17" i="7"/>
  <c r="T23" i="7"/>
  <c r="T34" i="7"/>
  <c r="T34" i="6"/>
  <c r="T21" i="6"/>
  <c r="T29" i="6"/>
  <c r="T32" i="6"/>
  <c r="T18" i="6"/>
  <c r="T26" i="6"/>
  <c r="O37" i="5"/>
  <c r="T16" i="5"/>
  <c r="T10" i="5"/>
  <c r="T18" i="5"/>
  <c r="T8" i="5"/>
  <c r="O37" i="4"/>
  <c r="T22" i="4"/>
  <c r="T30" i="4"/>
  <c r="T14" i="4"/>
  <c r="T12" i="5"/>
  <c r="T16" i="4"/>
  <c r="T24" i="4"/>
  <c r="T32" i="4"/>
  <c r="T9" i="5"/>
  <c r="T11" i="5"/>
  <c r="T24" i="5"/>
  <c r="T20" i="6"/>
  <c r="T36" i="6"/>
  <c r="C38" i="8"/>
  <c r="D7" i="8"/>
  <c r="O38" i="8"/>
  <c r="P7" i="8"/>
  <c r="T17" i="8"/>
  <c r="T19" i="8"/>
  <c r="T23" i="8"/>
  <c r="T25" i="8"/>
  <c r="L38" i="4"/>
  <c r="T9" i="4"/>
  <c r="T23" i="4"/>
  <c r="T31" i="4"/>
  <c r="T33" i="4"/>
  <c r="C37" i="5"/>
  <c r="L38" i="5"/>
  <c r="T8" i="6"/>
  <c r="T24" i="6"/>
  <c r="C37" i="7"/>
  <c r="D7" i="7"/>
  <c r="T27" i="8"/>
  <c r="N33" i="9"/>
  <c r="N29" i="9"/>
  <c r="N25" i="9"/>
  <c r="N21" i="9"/>
  <c r="N17" i="9"/>
  <c r="N13" i="9"/>
  <c r="N9" i="9"/>
  <c r="T14" i="5"/>
  <c r="C37" i="4"/>
  <c r="F37" i="4"/>
  <c r="T15" i="4"/>
  <c r="T17" i="4"/>
  <c r="T25" i="4"/>
  <c r="F38" i="4"/>
  <c r="M7" i="4"/>
  <c r="G8" i="4"/>
  <c r="T8" i="4" s="1"/>
  <c r="F38" i="5"/>
  <c r="M7" i="5"/>
  <c r="M37" i="5" s="1"/>
  <c r="T12" i="6"/>
  <c r="T28" i="6"/>
  <c r="T11" i="7"/>
  <c r="T19" i="7"/>
  <c r="T36" i="7"/>
  <c r="I37" i="8"/>
  <c r="J7" i="8"/>
  <c r="J38" i="8" s="1"/>
  <c r="T9" i="8"/>
  <c r="T33" i="8"/>
  <c r="T35" i="8"/>
  <c r="T17" i="5"/>
  <c r="T21" i="5"/>
  <c r="T29" i="5"/>
  <c r="T11" i="6"/>
  <c r="L38" i="7"/>
  <c r="T32" i="5"/>
  <c r="T9" i="6"/>
  <c r="T14" i="6"/>
  <c r="T22" i="6"/>
  <c r="T30" i="6"/>
  <c r="F37" i="7"/>
  <c r="O37" i="7"/>
  <c r="T15" i="7"/>
  <c r="T24" i="7"/>
  <c r="F37" i="8"/>
  <c r="L37" i="8"/>
  <c r="C37" i="8"/>
  <c r="T22" i="8"/>
  <c r="T24" i="8"/>
  <c r="N36" i="9"/>
  <c r="N31" i="9"/>
  <c r="N23" i="9"/>
  <c r="N19" i="9"/>
  <c r="N15" i="9"/>
  <c r="N7" i="9"/>
  <c r="T23" i="5"/>
  <c r="T25" i="5"/>
  <c r="T31" i="5"/>
  <c r="T33" i="5"/>
  <c r="C37" i="6"/>
  <c r="O37" i="6"/>
  <c r="T15" i="6"/>
  <c r="I37" i="7"/>
  <c r="P7" i="7"/>
  <c r="I38" i="7"/>
  <c r="G7" i="8"/>
  <c r="M7" i="8"/>
  <c r="T13" i="8"/>
  <c r="T15" i="8"/>
  <c r="T29" i="8"/>
  <c r="T31" i="8"/>
  <c r="N32" i="9"/>
  <c r="N16" i="9"/>
  <c r="N34" i="9"/>
  <c r="N37" i="9"/>
  <c r="N35" i="9"/>
  <c r="N30" i="9"/>
  <c r="N26" i="9"/>
  <c r="N22" i="9"/>
  <c r="N18" i="9"/>
  <c r="N14" i="9"/>
  <c r="N10" i="9"/>
  <c r="G38" i="8"/>
  <c r="T18" i="8"/>
  <c r="T20" i="8"/>
  <c r="T34" i="8"/>
  <c r="T36" i="8"/>
  <c r="T14" i="8"/>
  <c r="T16" i="8"/>
  <c r="T30" i="8"/>
  <c r="T32" i="8"/>
  <c r="T12" i="8"/>
  <c r="T26" i="8"/>
  <c r="T28" i="8"/>
  <c r="D8" i="8"/>
  <c r="P8" i="8"/>
  <c r="P38" i="8" s="1"/>
  <c r="M10" i="8"/>
  <c r="I38" i="8"/>
  <c r="F38" i="8"/>
  <c r="G37" i="8"/>
  <c r="T32" i="7"/>
  <c r="D38" i="7"/>
  <c r="D37" i="7"/>
  <c r="T14" i="7"/>
  <c r="T16" i="7"/>
  <c r="T22" i="7"/>
  <c r="T25" i="7"/>
  <c r="T27" i="7"/>
  <c r="T21" i="7"/>
  <c r="T26" i="7"/>
  <c r="T29" i="7"/>
  <c r="T31" i="7"/>
  <c r="T13" i="7"/>
  <c r="P38" i="7"/>
  <c r="P37" i="7"/>
  <c r="T10" i="7"/>
  <c r="T12" i="7"/>
  <c r="T18" i="7"/>
  <c r="T20" i="7"/>
  <c r="T28" i="7"/>
  <c r="T30" i="7"/>
  <c r="T33" i="7"/>
  <c r="T35" i="7"/>
  <c r="G7" i="7"/>
  <c r="M7" i="7"/>
  <c r="T8" i="7"/>
  <c r="J9" i="7"/>
  <c r="J37" i="7" s="1"/>
  <c r="F38" i="7"/>
  <c r="L37" i="7"/>
  <c r="C38" i="7"/>
  <c r="O38" i="7"/>
  <c r="F37" i="6"/>
  <c r="F38" i="6"/>
  <c r="G7" i="6"/>
  <c r="T13" i="6"/>
  <c r="T19" i="6"/>
  <c r="T27" i="6"/>
  <c r="T35" i="6"/>
  <c r="J37" i="6"/>
  <c r="J38" i="6"/>
  <c r="T17" i="6"/>
  <c r="T25" i="6"/>
  <c r="T33" i="6"/>
  <c r="L38" i="6"/>
  <c r="M7" i="6"/>
  <c r="L37" i="6"/>
  <c r="T10" i="6"/>
  <c r="T23" i="6"/>
  <c r="T31" i="6"/>
  <c r="I38" i="6"/>
  <c r="I37" i="6"/>
  <c r="C38" i="6"/>
  <c r="O38" i="6"/>
  <c r="D7" i="6"/>
  <c r="P7" i="6"/>
  <c r="J38" i="5"/>
  <c r="J37" i="5"/>
  <c r="T20" i="5"/>
  <c r="T22" i="5"/>
  <c r="T28" i="5"/>
  <c r="T30" i="5"/>
  <c r="T36" i="5"/>
  <c r="T19" i="5"/>
  <c r="T27" i="5"/>
  <c r="T35" i="5"/>
  <c r="G37" i="5"/>
  <c r="T13" i="5"/>
  <c r="T15" i="5"/>
  <c r="T26" i="5"/>
  <c r="T34" i="5"/>
  <c r="G38" i="5"/>
  <c r="O38" i="5"/>
  <c r="L37" i="5"/>
  <c r="I38" i="5"/>
  <c r="M38" i="5"/>
  <c r="F37" i="5"/>
  <c r="I37" i="5"/>
  <c r="C38" i="5"/>
  <c r="D7" i="5"/>
  <c r="P7" i="5"/>
  <c r="M37" i="4"/>
  <c r="T12" i="4"/>
  <c r="T20" i="4"/>
  <c r="T36" i="4"/>
  <c r="T28" i="4"/>
  <c r="G37" i="4"/>
  <c r="T11" i="4"/>
  <c r="T13" i="4"/>
  <c r="T19" i="4"/>
  <c r="T21" i="4"/>
  <c r="T27" i="4"/>
  <c r="T29" i="4"/>
  <c r="T35" i="4"/>
  <c r="J37" i="4"/>
  <c r="J38" i="4"/>
  <c r="T10" i="4"/>
  <c r="T18" i="4"/>
  <c r="T26" i="4"/>
  <c r="T34" i="4"/>
  <c r="O38" i="4"/>
  <c r="L37" i="4"/>
  <c r="I38" i="4"/>
  <c r="M38" i="4"/>
  <c r="I37" i="4"/>
  <c r="C38" i="4"/>
  <c r="G38" i="4"/>
  <c r="D7" i="4"/>
  <c r="P7" i="4"/>
  <c r="M36" i="2"/>
  <c r="O36" i="2"/>
  <c r="P36" i="2" s="1"/>
  <c r="L35" i="2"/>
  <c r="M35" i="2" s="1"/>
  <c r="L36" i="2"/>
  <c r="I36" i="2"/>
  <c r="J36" i="2" s="1"/>
  <c r="G36" i="2"/>
  <c r="F36" i="2"/>
  <c r="C36" i="2"/>
  <c r="D36" i="2" s="1"/>
  <c r="C35" i="2"/>
  <c r="D35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  <c r="O27" i="2"/>
  <c r="P27" i="2" s="1"/>
  <c r="O28" i="2"/>
  <c r="P28" i="2" s="1"/>
  <c r="O29" i="2"/>
  <c r="P29" i="2" s="1"/>
  <c r="O30" i="2"/>
  <c r="P30" i="2" s="1"/>
  <c r="O31" i="2"/>
  <c r="P31" i="2" s="1"/>
  <c r="O32" i="2"/>
  <c r="P32" i="2" s="1"/>
  <c r="O33" i="2"/>
  <c r="P33" i="2" s="1"/>
  <c r="O34" i="2"/>
  <c r="P34" i="2" s="1"/>
  <c r="O35" i="2"/>
  <c r="P35" i="2" s="1"/>
  <c r="O7" i="2"/>
  <c r="P7" i="2" s="1"/>
  <c r="M25" i="2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7" i="2"/>
  <c r="M7" i="2" s="1"/>
  <c r="J20" i="2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7" i="2"/>
  <c r="J7" i="2" s="1"/>
  <c r="F7" i="2"/>
  <c r="G7" i="2" s="1"/>
  <c r="F8" i="2"/>
  <c r="G8" i="2" s="1"/>
  <c r="G27" i="2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B37" i="2"/>
  <c r="B38" i="2"/>
  <c r="Q38" i="2"/>
  <c r="N38" i="2"/>
  <c r="K38" i="2"/>
  <c r="H38" i="2"/>
  <c r="E38" i="2"/>
  <c r="Q37" i="2"/>
  <c r="N37" i="2"/>
  <c r="K37" i="2"/>
  <c r="H37" i="2"/>
  <c r="E37" i="2"/>
  <c r="M38" i="8" l="1"/>
  <c r="J38" i="7"/>
  <c r="T7" i="8"/>
  <c r="J37" i="8"/>
  <c r="M37" i="8"/>
  <c r="P37" i="8"/>
  <c r="T8" i="8"/>
  <c r="D38" i="8"/>
  <c r="D37" i="8"/>
  <c r="T10" i="8"/>
  <c r="M38" i="7"/>
  <c r="M37" i="7"/>
  <c r="G37" i="7"/>
  <c r="G38" i="7"/>
  <c r="T7" i="7"/>
  <c r="T9" i="7"/>
  <c r="P38" i="6"/>
  <c r="P37" i="6"/>
  <c r="D38" i="6"/>
  <c r="D37" i="6"/>
  <c r="T7" i="6"/>
  <c r="T41" i="6" s="1"/>
  <c r="T43" i="6" s="1"/>
  <c r="U41" i="6" s="1"/>
  <c r="G37" i="6"/>
  <c r="G38" i="6"/>
  <c r="M37" i="6"/>
  <c r="M38" i="6"/>
  <c r="D38" i="5"/>
  <c r="D37" i="5"/>
  <c r="T7" i="5"/>
  <c r="T41" i="5" s="1"/>
  <c r="P38" i="5"/>
  <c r="P37" i="5"/>
  <c r="D38" i="4"/>
  <c r="D37" i="4"/>
  <c r="T7" i="4"/>
  <c r="T41" i="4" s="1"/>
  <c r="P38" i="4"/>
  <c r="P37" i="4"/>
  <c r="T9" i="2"/>
  <c r="T24" i="2"/>
  <c r="T16" i="2"/>
  <c r="M38" i="2"/>
  <c r="T30" i="2"/>
  <c r="T27" i="2"/>
  <c r="T11" i="2"/>
  <c r="T8" i="2"/>
  <c r="T18" i="2"/>
  <c r="T26" i="2"/>
  <c r="T12" i="2"/>
  <c r="T14" i="2"/>
  <c r="T19" i="2"/>
  <c r="T10" i="2"/>
  <c r="T13" i="2"/>
  <c r="T21" i="2"/>
  <c r="T22" i="2"/>
  <c r="F37" i="2"/>
  <c r="T23" i="2"/>
  <c r="O38" i="2"/>
  <c r="O37" i="2"/>
  <c r="T15" i="2"/>
  <c r="M37" i="2"/>
  <c r="T31" i="2"/>
  <c r="T36" i="2"/>
  <c r="T33" i="2"/>
  <c r="T28" i="2"/>
  <c r="T25" i="2"/>
  <c r="T20" i="2"/>
  <c r="T17" i="2"/>
  <c r="T35" i="2"/>
  <c r="T34" i="2"/>
  <c r="R38" i="2"/>
  <c r="R37" i="2"/>
  <c r="C38" i="2"/>
  <c r="C37" i="2"/>
  <c r="L38" i="2"/>
  <c r="L37" i="2"/>
  <c r="T29" i="2"/>
  <c r="T32" i="2"/>
  <c r="T41" i="8" l="1"/>
  <c r="T42" i="7"/>
  <c r="T41" i="7"/>
  <c r="T43" i="7" s="1"/>
  <c r="U41" i="7" s="1"/>
  <c r="U42" i="6"/>
  <c r="U43" i="6" s="1"/>
  <c r="T43" i="5"/>
  <c r="U41" i="5" s="1"/>
  <c r="U42" i="5"/>
  <c r="U43" i="5" s="1"/>
  <c r="T43" i="4"/>
  <c r="U41" i="4" s="1"/>
  <c r="U42" i="4"/>
  <c r="U43" i="4" s="1"/>
  <c r="N38" i="9"/>
  <c r="T38" i="8"/>
  <c r="T37" i="8"/>
  <c r="T38" i="7"/>
  <c r="T37" i="7"/>
  <c r="T38" i="6"/>
  <c r="T37" i="6"/>
  <c r="T38" i="5"/>
  <c r="T37" i="5"/>
  <c r="T38" i="4"/>
  <c r="T37" i="4"/>
  <c r="D38" i="2"/>
  <c r="D37" i="2"/>
  <c r="T7" i="2"/>
  <c r="I38" i="2"/>
  <c r="G38" i="2"/>
  <c r="G37" i="2"/>
  <c r="F38" i="2"/>
  <c r="S38" i="2"/>
  <c r="S37" i="2"/>
  <c r="J38" i="2"/>
  <c r="J37" i="2"/>
  <c r="P38" i="2"/>
  <c r="P37" i="2"/>
  <c r="I37" i="2"/>
  <c r="F47" i="9" l="1"/>
  <c r="F43" i="9"/>
  <c r="F46" i="9"/>
  <c r="F50" i="9"/>
  <c r="F49" i="9"/>
  <c r="F48" i="9"/>
  <c r="F44" i="9"/>
  <c r="F45" i="9"/>
  <c r="U42" i="8"/>
  <c r="U41" i="8"/>
  <c r="U43" i="8" s="1"/>
  <c r="U42" i="7"/>
  <c r="U43" i="7" s="1"/>
  <c r="T41" i="2"/>
  <c r="T43" i="2" s="1"/>
  <c r="U41" i="2" s="1"/>
  <c r="T38" i="2"/>
  <c r="T37" i="2"/>
  <c r="F51" i="9" l="1"/>
  <c r="G44" i="9" s="1"/>
  <c r="U42" i="2"/>
  <c r="U43" i="2" s="1"/>
  <c r="G43" i="9" l="1"/>
  <c r="G47" i="9"/>
  <c r="G48" i="9"/>
  <c r="G50" i="9"/>
  <c r="G45" i="9"/>
  <c r="G49" i="9"/>
  <c r="G46" i="9"/>
  <c r="G51" i="9" l="1"/>
</calcChain>
</file>

<file path=xl/sharedStrings.xml><?xml version="1.0" encoding="utf-8"?>
<sst xmlns="http://schemas.openxmlformats.org/spreadsheetml/2006/main" count="432" uniqueCount="64">
  <si>
    <t>คะแนนดิบ</t>
  </si>
  <si>
    <t>คะแนนรวม</t>
  </si>
  <si>
    <t>STUDENT ID</t>
  </si>
  <si>
    <t>MEAN</t>
  </si>
  <si>
    <t>S.D.</t>
  </si>
  <si>
    <t>คะแนนเต็ม</t>
  </si>
  <si>
    <t>%</t>
  </si>
  <si>
    <t>GRADE</t>
  </si>
  <si>
    <t>ค่าคะแนน</t>
  </si>
  <si>
    <t>%*Wt</t>
  </si>
  <si>
    <t>คะแนนชุดที่ 1</t>
  </si>
  <si>
    <t>คะแนน</t>
  </si>
  <si>
    <t>คะแนนเก็บ</t>
  </si>
  <si>
    <t>คะแนนชุดที่ 2</t>
  </si>
  <si>
    <t>คะแนนชุดที่ 3</t>
  </si>
  <si>
    <t>คะแนนชุดที่ 4</t>
  </si>
  <si>
    <t>คะแนนชุดที่ 5</t>
  </si>
  <si>
    <t>คะแนนชุดที่ 6</t>
  </si>
  <si>
    <t>ผลการให้ระดับคะแนน</t>
  </si>
  <si>
    <r>
      <t xml:space="preserve">บันทึกคะแนนมาตรฐานผลการเรียนรู้   </t>
    </r>
    <r>
      <rPr>
        <sz val="20"/>
        <color rgb="FF7030A0"/>
        <rFont val="Tahoma"/>
        <family val="2"/>
      </rPr>
      <t>ด้านความรู้</t>
    </r>
  </si>
  <si>
    <r>
      <t xml:space="preserve">บันทึกคะแนนมาตรฐานผลการเรียนรู้   </t>
    </r>
    <r>
      <rPr>
        <sz val="20"/>
        <color rgb="FF7030A0"/>
        <rFont val="Tahoma"/>
        <family val="2"/>
      </rPr>
      <t>ด้านคุณธรรมจริยธรรม</t>
    </r>
  </si>
  <si>
    <r>
      <t xml:space="preserve">บันทึกคะแนนมาตรฐานผลการเรียนรู้   </t>
    </r>
    <r>
      <rPr>
        <sz val="20"/>
        <color rgb="FF7030A0"/>
        <rFont val="Tahoma"/>
        <family val="2"/>
      </rPr>
      <t>ด้านทักษะทางปัญญา</t>
    </r>
  </si>
  <si>
    <r>
      <t xml:space="preserve">บันทึกคะแนนมาตรฐานผลการเรียนรู้   </t>
    </r>
    <r>
      <rPr>
        <sz val="20"/>
        <color rgb="FF7030A0"/>
        <rFont val="Tahoma"/>
        <family val="2"/>
      </rPr>
      <t>ด้านความสัมพันธ์ระหว่างบุคคลและความรับผิดชอบ</t>
    </r>
  </si>
  <si>
    <r>
      <t xml:space="preserve">บันทึกคะแนนมาตรฐานผลการเรียนรู้   </t>
    </r>
    <r>
      <rPr>
        <sz val="20"/>
        <color rgb="FF7030A0"/>
        <rFont val="Tahoma"/>
        <family val="2"/>
      </rPr>
      <t>ด้านการวิเคราะห์เชิงตัวเลข การใช้เทคโนโลยีและการสื่อสาร</t>
    </r>
  </si>
  <si>
    <r>
      <t xml:space="preserve">บันทึกคะแนนมาตรฐานผลการเรียนรู้   </t>
    </r>
    <r>
      <rPr>
        <sz val="20"/>
        <color rgb="FF7030A0"/>
        <rFont val="Tahoma"/>
        <family val="2"/>
      </rPr>
      <t>ด้านทักษะปฏิบัติวิชาชีพ</t>
    </r>
  </si>
  <si>
    <t>คะแนนเก็บ (%)</t>
  </si>
  <si>
    <t>คะแนนx%</t>
  </si>
  <si>
    <t>1.คุณธรรมจริยธรรม</t>
  </si>
  <si>
    <t>2.ความรู้</t>
  </si>
  <si>
    <t>3.ทักษะทางปัญญา</t>
  </si>
  <si>
    <t>4.ความสัมพันธ์</t>
  </si>
  <si>
    <t>5.การวิเคราะห์เชิงตัวเลข</t>
  </si>
  <si>
    <t>6.ทักษะปฏิบัติวิชาชีพ</t>
  </si>
  <si>
    <t>ประมวลการให้ระดับคะแนน (GRADING)</t>
  </si>
  <si>
    <t>ระบบงานการให้ระดับคะแนน (GRADING)</t>
  </si>
  <si>
    <t>1. ป้อนคะแนนเก็บด้านคุณธรรมจริยธรรม</t>
  </si>
  <si>
    <t>2. ป้อนคะแนนเก็บด้านความรู้</t>
  </si>
  <si>
    <t>5. ป้อนคะแนนเก็บด้านการวิเคราะห์เชิงตัวเลข การใช้เทคโนโลยีสารสนเทศและการสื่อสาร</t>
  </si>
  <si>
    <t>รหัสวิชา</t>
  </si>
  <si>
    <t>ผู้กรอกคะแนน</t>
  </si>
  <si>
    <t>ชื่อวิชา</t>
  </si>
  <si>
    <t>3. ป้อนคะแนนเก็บด้านทักษะทางปัญญา</t>
  </si>
  <si>
    <t>4. ป้อนคะแนนเก็บด้านความสัมพันธ์ระหว่างบุคคลและความรับผิดชอบ</t>
  </si>
  <si>
    <t>6. ป้อนคะแนนเก็บด้านทักษะปฏิบัติวิชาชีพ</t>
  </si>
  <si>
    <t>7. ดูผลการให้ระดับคะแนน</t>
  </si>
  <si>
    <t>โดย ผศ.ดร.ไพศาล สุวรรณน้อย สถาบันพัฒนาทรัพยากรมนุษย์ มหาวิทยาลัยขอนแก่น</t>
  </si>
  <si>
    <t>Email: paisan.suwannoi@gmail.com</t>
  </si>
  <si>
    <t>Tel.0898401448</t>
  </si>
  <si>
    <t>จำนวนที่ผ่านเกณฑ์ 60%</t>
  </si>
  <si>
    <t>จำนวนที่ไม่ผ่านเกณฑ์ 60%</t>
  </si>
  <si>
    <t>คน</t>
  </si>
  <si>
    <t>ร้อยละ</t>
  </si>
  <si>
    <t>รวม</t>
  </si>
  <si>
    <t>A</t>
  </si>
  <si>
    <t>B</t>
  </si>
  <si>
    <t>B+</t>
  </si>
  <si>
    <t>C+</t>
  </si>
  <si>
    <t>C</t>
  </si>
  <si>
    <t>D+</t>
  </si>
  <si>
    <t>D</t>
  </si>
  <si>
    <t>F</t>
  </si>
  <si>
    <t>เกรด</t>
  </si>
  <si>
    <t>จำนวน</t>
  </si>
  <si>
    <t>สรุปจำนวนเกรด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</si>
</sst>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rgb="FF0066FF"/>
      <name val="Cordia New"/>
      <family val="2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6FF"/>
      <name val="Arial Black"/>
      <family val="2"/>
    </font>
    <font>
      <sz val="20"/>
      <color rgb="FF0066FF"/>
      <name val="Tahoma"/>
      <family val="2"/>
    </font>
    <font>
      <sz val="20"/>
      <color rgb="FF7030A0"/>
      <name val="Tahoma"/>
      <family val="2"/>
    </font>
    <font>
      <sz val="18"/>
      <color rgb="FF7030A0"/>
      <name val="Tahoma"/>
      <family val="2"/>
    </font>
    <font>
      <sz val="24"/>
      <color rgb="FF7030A0"/>
      <name val="Tahoma"/>
      <family val="2"/>
    </font>
    <font>
      <sz val="16"/>
      <color rgb="FF7030A0"/>
      <name val="Tahoma"/>
      <family val="2"/>
    </font>
    <font>
      <sz val="16"/>
      <color rgb="FF0066FF"/>
      <name val="Calibri"/>
      <family val="2"/>
      <scheme val="minor"/>
    </font>
    <font>
      <sz val="18"/>
      <color theme="10"/>
      <name val="Tahoma"/>
      <family val="2"/>
    </font>
    <font>
      <sz val="28"/>
      <color theme="0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rgb="FFAD7AEA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19" borderId="0" applyNumberFormat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2" fontId="0" fillId="5" borderId="1" xfId="0" applyNumberFormat="1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1" borderId="1" xfId="0" applyFill="1" applyBorder="1"/>
    <xf numFmtId="2" fontId="0" fillId="2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right" vertical="center"/>
    </xf>
    <xf numFmtId="2" fontId="0" fillId="10" borderId="1" xfId="0" applyNumberFormat="1" applyFill="1" applyBorder="1"/>
    <xf numFmtId="2" fontId="0" fillId="6" borderId="1" xfId="0" applyNumberFormat="1" applyFill="1" applyBorder="1"/>
    <xf numFmtId="0" fontId="1" fillId="9" borderId="1" xfId="0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 vertical="center"/>
    </xf>
    <xf numFmtId="2" fontId="0" fillId="9" borderId="1" xfId="0" applyNumberFormat="1" applyFill="1" applyBorder="1"/>
    <xf numFmtId="0" fontId="0" fillId="11" borderId="1" xfId="0" applyFill="1" applyBorder="1" applyAlignment="1">
      <alignment horizontal="right" vertical="center"/>
    </xf>
    <xf numFmtId="2" fontId="0" fillId="11" borderId="1" xfId="0" applyNumberFormat="1" applyFill="1" applyBorder="1"/>
    <xf numFmtId="0" fontId="1" fillId="11" borderId="1" xfId="0" applyFont="1" applyFill="1" applyBorder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/>
    <xf numFmtId="0" fontId="0" fillId="14" borderId="1" xfId="0" applyFill="1" applyBorder="1"/>
    <xf numFmtId="0" fontId="0" fillId="14" borderId="1" xfId="0" applyFill="1" applyBorder="1" applyAlignment="1"/>
    <xf numFmtId="0" fontId="0" fillId="13" borderId="0" xfId="0" applyFill="1"/>
    <xf numFmtId="0" fontId="0" fillId="16" borderId="1" xfId="0" applyFill="1" applyBorder="1"/>
    <xf numFmtId="0" fontId="0" fillId="16" borderId="1" xfId="0" applyFill="1" applyBorder="1" applyAlignment="1"/>
    <xf numFmtId="2" fontId="0" fillId="16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/>
    <xf numFmtId="2" fontId="0" fillId="12" borderId="1" xfId="0" applyNumberFormat="1" applyFill="1" applyBorder="1" applyAlignment="1">
      <alignment horizontal="center" vertical="center"/>
    </xf>
    <xf numFmtId="0" fontId="0" fillId="17" borderId="1" xfId="0" applyFill="1" applyBorder="1"/>
    <xf numFmtId="0" fontId="0" fillId="17" borderId="1" xfId="0" applyFill="1" applyBorder="1" applyAlignment="1"/>
    <xf numFmtId="2" fontId="0" fillId="17" borderId="1" xfId="0" applyNumberFormat="1" applyFill="1" applyBorder="1" applyAlignment="1">
      <alignment horizontal="center" vertical="center"/>
    </xf>
    <xf numFmtId="0" fontId="0" fillId="18" borderId="1" xfId="0" applyFill="1" applyBorder="1"/>
    <xf numFmtId="0" fontId="0" fillId="18" borderId="1" xfId="0" applyFill="1" applyBorder="1" applyAlignment="1"/>
    <xf numFmtId="2" fontId="0" fillId="18" borderId="1" xfId="0" applyNumberFormat="1" applyFill="1" applyBorder="1" applyAlignment="1">
      <alignment horizontal="center" vertical="center"/>
    </xf>
    <xf numFmtId="2" fontId="0" fillId="7" borderId="1" xfId="0" applyNumberFormat="1" applyFill="1" applyBorder="1"/>
    <xf numFmtId="2" fontId="0" fillId="8" borderId="1" xfId="0" applyNumberFormat="1" applyFill="1" applyBorder="1"/>
    <xf numFmtId="0" fontId="0" fillId="11" borderId="1" xfId="0" applyFill="1" applyBorder="1" applyAlignment="1"/>
    <xf numFmtId="2" fontId="0" fillId="11" borderId="1" xfId="0" applyNumberFormat="1" applyFill="1" applyBorder="1" applyAlignment="1">
      <alignment horizontal="center" vertical="center"/>
    </xf>
    <xf numFmtId="0" fontId="7" fillId="13" borderId="0" xfId="0" applyFont="1" applyFill="1"/>
    <xf numFmtId="0" fontId="0" fillId="12" borderId="1" xfId="0" applyFill="1" applyBorder="1" applyAlignment="1">
      <alignment horizontal="right" vertical="center"/>
    </xf>
    <xf numFmtId="2" fontId="0" fillId="12" borderId="1" xfId="0" applyNumberFormat="1" applyFill="1" applyBorder="1" applyAlignment="1">
      <alignment horizontal="right" vertical="center"/>
    </xf>
    <xf numFmtId="2" fontId="0" fillId="16" borderId="1" xfId="0" applyNumberFormat="1" applyFill="1" applyBorder="1" applyAlignment="1">
      <alignment horizontal="right" vertical="center"/>
    </xf>
    <xf numFmtId="0" fontId="10" fillId="13" borderId="0" xfId="0" applyFont="1" applyFill="1"/>
    <xf numFmtId="0" fontId="0" fillId="0" borderId="0" xfId="0" applyFill="1" applyBorder="1" applyAlignment="1"/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8" borderId="0" xfId="0" applyFill="1" applyBorder="1"/>
    <xf numFmtId="0" fontId="0" fillId="8" borderId="0" xfId="0" applyFill="1" applyBorder="1" applyAlignment="1"/>
    <xf numFmtId="2" fontId="0" fillId="8" borderId="0" xfId="0" applyNumberFormat="1" applyFill="1" applyBorder="1" applyAlignment="1">
      <alignment horizontal="center" vertical="center"/>
    </xf>
    <xf numFmtId="2" fontId="0" fillId="8" borderId="0" xfId="0" applyNumberFormat="1" applyFill="1" applyBorder="1"/>
    <xf numFmtId="0" fontId="6" fillId="8" borderId="0" xfId="0" applyFont="1" applyFill="1" applyBorder="1"/>
    <xf numFmtId="2" fontId="0" fillId="2" borderId="0" xfId="0" applyNumberFormat="1" applyFill="1" applyBorder="1"/>
    <xf numFmtId="2" fontId="0" fillId="5" borderId="0" xfId="0" applyNumberFormat="1" applyFill="1" applyBorder="1"/>
    <xf numFmtId="0" fontId="0" fillId="5" borderId="0" xfId="0" applyFill="1" applyBorder="1"/>
    <xf numFmtId="2" fontId="9" fillId="5" borderId="0" xfId="0" applyNumberFormat="1" applyFont="1" applyFill="1" applyBorder="1"/>
    <xf numFmtId="2" fontId="12" fillId="5" borderId="0" xfId="0" applyNumberFormat="1" applyFont="1" applyFill="1" applyBorder="1"/>
    <xf numFmtId="0" fontId="12" fillId="5" borderId="0" xfId="0" applyFont="1" applyFill="1" applyBorder="1"/>
    <xf numFmtId="2" fontId="13" fillId="2" borderId="0" xfId="2" applyNumberFormat="1" applyFill="1" applyBorder="1"/>
    <xf numFmtId="0" fontId="13" fillId="2" borderId="0" xfId="2" applyFill="1" applyBorder="1"/>
    <xf numFmtId="0" fontId="0" fillId="2" borderId="0" xfId="0" applyFill="1" applyBorder="1"/>
    <xf numFmtId="0" fontId="5" fillId="20" borderId="0" xfId="0" applyFont="1" applyFill="1" applyBorder="1" applyAlignment="1"/>
    <xf numFmtId="0" fontId="14" fillId="20" borderId="0" xfId="0" applyFont="1" applyFill="1" applyBorder="1" applyAlignment="1"/>
    <xf numFmtId="2" fontId="5" fillId="20" borderId="0" xfId="0" applyNumberFormat="1" applyFont="1" applyFill="1" applyBorder="1" applyAlignment="1">
      <alignment horizontal="center" vertical="center"/>
    </xf>
    <xf numFmtId="2" fontId="0" fillId="2" borderId="7" xfId="0" applyNumberFormat="1" applyFill="1" applyBorder="1"/>
    <xf numFmtId="2" fontId="0" fillId="11" borderId="7" xfId="0" applyNumberFormat="1" applyFill="1" applyBorder="1"/>
    <xf numFmtId="2" fontId="0" fillId="10" borderId="7" xfId="0" applyNumberFormat="1" applyFill="1" applyBorder="1"/>
    <xf numFmtId="0" fontId="0" fillId="0" borderId="1" xfId="0" applyBorder="1"/>
    <xf numFmtId="0" fontId="0" fillId="21" borderId="1" xfId="0" applyFill="1" applyBorder="1"/>
    <xf numFmtId="0" fontId="4" fillId="21" borderId="1" xfId="1" applyFill="1" applyBorder="1" applyAlignment="1">
      <alignment horizontal="left" vertical="center" wrapText="1"/>
    </xf>
    <xf numFmtId="0" fontId="0" fillId="8" borderId="1" xfId="0" applyNumberFormat="1" applyFill="1" applyBorder="1"/>
    <xf numFmtId="0" fontId="0" fillId="11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22" borderId="0" xfId="0" applyFill="1"/>
    <xf numFmtId="0" fontId="0" fillId="1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8" borderId="1" xfId="3" applyNumberFormat="1" applyFont="1" applyFill="1" applyBorder="1" applyAlignment="1">
      <alignment horizontal="center" vertical="center"/>
    </xf>
    <xf numFmtId="2" fontId="13" fillId="2" borderId="0" xfId="2" applyNumberFormat="1" applyFont="1" applyFill="1" applyBorder="1" applyAlignment="1">
      <alignment horizontal="left" vertical="center"/>
    </xf>
    <xf numFmtId="2" fontId="13" fillId="2" borderId="0" xfId="2" applyNumberFormat="1" applyFill="1" applyBorder="1" applyAlignment="1">
      <alignment horizontal="left" vertical="center"/>
    </xf>
    <xf numFmtId="2" fontId="13" fillId="2" borderId="0" xfId="2" applyNumberFormat="1" applyFill="1" applyBorder="1" applyAlignment="1">
      <alignment horizontal="left"/>
    </xf>
    <xf numFmtId="2" fontId="9" fillId="5" borderId="0" xfId="0" applyNumberFormat="1" applyFont="1" applyFill="1" applyBorder="1" applyAlignment="1">
      <alignment horizontal="right"/>
    </xf>
    <xf numFmtId="2" fontId="12" fillId="13" borderId="9" xfId="0" applyNumberFormat="1" applyFont="1" applyFill="1" applyBorder="1" applyAlignment="1">
      <alignment horizontal="left" vertical="center"/>
    </xf>
    <xf numFmtId="2" fontId="12" fillId="13" borderId="10" xfId="0" applyNumberFormat="1" applyFont="1" applyFill="1" applyBorder="1" applyAlignment="1">
      <alignment horizontal="left" vertical="center"/>
    </xf>
    <xf numFmtId="2" fontId="12" fillId="13" borderId="11" xfId="0" applyNumberFormat="1" applyFont="1" applyFill="1" applyBorder="1" applyAlignment="1">
      <alignment horizontal="left" vertical="center"/>
    </xf>
    <xf numFmtId="2" fontId="12" fillId="13" borderId="6" xfId="0" applyNumberFormat="1" applyFont="1" applyFill="1" applyBorder="1" applyAlignment="1">
      <alignment horizontal="left" vertical="center"/>
    </xf>
    <xf numFmtId="2" fontId="12" fillId="13" borderId="8" xfId="0" applyNumberFormat="1" applyFont="1" applyFill="1" applyBorder="1" applyAlignment="1">
      <alignment horizontal="left" vertical="center"/>
    </xf>
    <xf numFmtId="2" fontId="12" fillId="13" borderId="7" xfId="0" applyNumberFormat="1" applyFont="1" applyFill="1" applyBorder="1" applyAlignment="1">
      <alignment horizontal="left" vertical="center"/>
    </xf>
    <xf numFmtId="2" fontId="11" fillId="5" borderId="0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2" fillId="12" borderId="2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8" borderId="7" xfId="0" applyFill="1" applyBorder="1" applyAlignment="1">
      <alignment horizontal="center"/>
    </xf>
  </cellXfs>
  <cellStyles count="4">
    <cellStyle name="40% - Accent6" xfId="1" builtinId="51"/>
    <cellStyle name="Hyperlink" xfId="2" builtinId="8" customBuiltin="1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AD7AEA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workbookViewId="0">
      <selection activeCell="E15" sqref="E15:P15"/>
    </sheetView>
  </sheetViews>
  <sheetFormatPr defaultRowHeight="14.25" x14ac:dyDescent="0.45"/>
  <cols>
    <col min="1" max="1" width="15.3984375" style="46" customWidth="1"/>
    <col min="2" max="13" width="9.06640625" style="46"/>
    <col min="14" max="14" width="9.9296875" style="46" customWidth="1"/>
    <col min="15" max="16384" width="9.06640625" style="46"/>
  </cols>
  <sheetData>
    <row r="1" spans="1:23" ht="16.899999999999999" x14ac:dyDescent="0.65">
      <c r="A1" s="51"/>
      <c r="B1" s="51"/>
      <c r="C1" s="51"/>
      <c r="D1" s="51"/>
      <c r="E1" s="51"/>
      <c r="F1" s="51"/>
      <c r="G1" s="51"/>
      <c r="H1" s="55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3" x14ac:dyDescent="0.4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3" ht="34.15" x14ac:dyDescent="0.8">
      <c r="A3" s="52"/>
      <c r="B3" s="52"/>
      <c r="C3" s="65"/>
      <c r="D3" s="65"/>
      <c r="E3" s="66" t="s">
        <v>34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2"/>
      <c r="R3" s="52"/>
      <c r="S3" s="52"/>
      <c r="T3" s="45"/>
      <c r="U3" s="45"/>
      <c r="V3" s="45"/>
      <c r="W3" s="45"/>
    </row>
    <row r="4" spans="1:23" x14ac:dyDescent="0.45">
      <c r="A4" s="52"/>
      <c r="B4" s="53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53"/>
      <c r="R4" s="53"/>
      <c r="S4" s="53"/>
      <c r="T4" s="47"/>
      <c r="U4" s="47"/>
      <c r="V4" s="47"/>
      <c r="W4" s="47"/>
    </row>
    <row r="5" spans="1:23" ht="19.899999999999999" x14ac:dyDescent="0.8">
      <c r="A5" s="51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1"/>
      <c r="O5" s="54"/>
      <c r="P5" s="54"/>
      <c r="Q5" s="51"/>
      <c r="R5" s="54"/>
      <c r="S5" s="54"/>
      <c r="T5" s="48"/>
      <c r="U5" s="48"/>
      <c r="V5" s="49"/>
      <c r="W5" s="48"/>
    </row>
    <row r="6" spans="1:23" ht="22.15" x14ac:dyDescent="0.8">
      <c r="A6" s="51"/>
      <c r="B6" s="54"/>
      <c r="C6" s="56"/>
      <c r="D6" s="85" t="s">
        <v>35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51"/>
      <c r="R6" s="51"/>
      <c r="S6" s="51"/>
      <c r="T6" s="48"/>
      <c r="U6" s="48"/>
      <c r="V6" s="49"/>
      <c r="W6" s="48"/>
    </row>
    <row r="7" spans="1:23" ht="24" x14ac:dyDescent="0.8">
      <c r="A7" s="51"/>
      <c r="B7" s="54"/>
      <c r="C7" s="56"/>
      <c r="D7" s="86" t="s">
        <v>36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51"/>
      <c r="R7" s="51"/>
      <c r="S7" s="51"/>
      <c r="T7" s="48"/>
      <c r="U7" s="48"/>
      <c r="V7" s="49"/>
      <c r="W7" s="48"/>
    </row>
    <row r="8" spans="1:23" ht="24" x14ac:dyDescent="0.8">
      <c r="A8" s="51"/>
      <c r="B8" s="54"/>
      <c r="C8" s="56"/>
      <c r="D8" s="86" t="s">
        <v>41</v>
      </c>
      <c r="E8" s="86"/>
      <c r="F8" s="86"/>
      <c r="G8" s="86"/>
      <c r="H8" s="86"/>
      <c r="I8" s="86"/>
      <c r="J8" s="62"/>
      <c r="K8" s="62"/>
      <c r="L8" s="62"/>
      <c r="M8" s="62"/>
      <c r="N8" s="63"/>
      <c r="O8" s="62"/>
      <c r="P8" s="62"/>
      <c r="Q8" s="51"/>
      <c r="R8" s="51"/>
      <c r="S8" s="51"/>
      <c r="T8" s="48"/>
      <c r="U8" s="48"/>
      <c r="V8" s="49"/>
      <c r="W8" s="48"/>
    </row>
    <row r="9" spans="1:23" ht="24" x14ac:dyDescent="0.8">
      <c r="A9" s="51"/>
      <c r="B9" s="54"/>
      <c r="C9" s="56"/>
      <c r="D9" s="85" t="s">
        <v>42</v>
      </c>
      <c r="E9" s="85"/>
      <c r="F9" s="85"/>
      <c r="G9" s="85"/>
      <c r="H9" s="85"/>
      <c r="I9" s="85"/>
      <c r="J9" s="85"/>
      <c r="K9" s="85"/>
      <c r="L9" s="85"/>
      <c r="M9" s="85"/>
      <c r="N9" s="63"/>
      <c r="O9" s="62"/>
      <c r="P9" s="62"/>
      <c r="Q9" s="51"/>
      <c r="R9" s="51"/>
      <c r="S9" s="51"/>
      <c r="T9" s="48"/>
      <c r="U9" s="48"/>
      <c r="V9" s="49"/>
      <c r="W9" s="48"/>
    </row>
    <row r="10" spans="1:23" ht="24" x14ac:dyDescent="0.8">
      <c r="A10" s="51"/>
      <c r="B10" s="54"/>
      <c r="C10" s="56"/>
      <c r="D10" s="86" t="s">
        <v>37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51"/>
      <c r="R10" s="51"/>
      <c r="S10" s="51"/>
      <c r="T10" s="48"/>
      <c r="U10" s="48"/>
      <c r="V10" s="49"/>
      <c r="W10" s="48"/>
    </row>
    <row r="11" spans="1:23" ht="22.15" x14ac:dyDescent="0.8">
      <c r="A11" s="51"/>
      <c r="B11" s="54"/>
      <c r="C11" s="56"/>
      <c r="D11" s="84" t="s">
        <v>43</v>
      </c>
      <c r="E11" s="84"/>
      <c r="F11" s="84"/>
      <c r="G11" s="84"/>
      <c r="H11" s="84"/>
      <c r="I11" s="84"/>
      <c r="J11" s="84"/>
      <c r="K11" s="56"/>
      <c r="L11" s="56"/>
      <c r="M11" s="56"/>
      <c r="N11" s="64"/>
      <c r="O11" s="56"/>
      <c r="P11" s="56"/>
      <c r="Q11" s="51"/>
      <c r="R11" s="51"/>
      <c r="S11" s="51"/>
      <c r="T11" s="48"/>
      <c r="U11" s="48"/>
      <c r="V11" s="49"/>
      <c r="W11" s="48"/>
    </row>
    <row r="12" spans="1:23" ht="24" x14ac:dyDescent="0.8">
      <c r="A12" s="51"/>
      <c r="B12" s="54"/>
      <c r="C12" s="56"/>
      <c r="D12" s="62" t="s">
        <v>44</v>
      </c>
      <c r="E12" s="62"/>
      <c r="F12" s="62"/>
      <c r="G12" s="62"/>
      <c r="H12" s="62"/>
      <c r="I12" s="62"/>
      <c r="J12" s="56"/>
      <c r="K12" s="56"/>
      <c r="L12" s="56"/>
      <c r="M12" s="56"/>
      <c r="N12" s="64"/>
      <c r="O12" s="56"/>
      <c r="P12" s="56"/>
      <c r="Q12" s="51"/>
      <c r="R12" s="51"/>
      <c r="S12" s="51"/>
      <c r="T12" s="48"/>
      <c r="U12" s="48"/>
      <c r="V12" s="49"/>
      <c r="W12" s="48"/>
    </row>
    <row r="13" spans="1:23" ht="19.899999999999999" x14ac:dyDescent="0.8">
      <c r="A13" s="51"/>
      <c r="B13" s="54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57"/>
      <c r="P13" s="57"/>
      <c r="Q13" s="51"/>
      <c r="R13" s="51"/>
      <c r="S13" s="51"/>
      <c r="T13" s="48"/>
      <c r="U13" s="48"/>
      <c r="V13" s="49"/>
      <c r="W13" s="48"/>
    </row>
    <row r="14" spans="1:23" ht="24" x14ac:dyDescent="0.8">
      <c r="A14" s="51"/>
      <c r="B14" s="54"/>
      <c r="C14" s="87" t="s">
        <v>38</v>
      </c>
      <c r="D14" s="87"/>
      <c r="E14" s="88"/>
      <c r="F14" s="89"/>
      <c r="G14" s="90"/>
      <c r="H14" s="60"/>
      <c r="I14" s="60"/>
      <c r="J14" s="60"/>
      <c r="K14" s="60"/>
      <c r="L14" s="60"/>
      <c r="M14" s="61"/>
      <c r="N14" s="60"/>
      <c r="O14" s="60"/>
      <c r="P14" s="61"/>
      <c r="Q14" s="51"/>
      <c r="R14" s="51"/>
      <c r="S14" s="54"/>
      <c r="T14" s="48"/>
      <c r="U14" s="49"/>
      <c r="V14" s="48"/>
    </row>
    <row r="15" spans="1:23" ht="24" x14ac:dyDescent="0.8">
      <c r="A15" s="51"/>
      <c r="B15" s="54"/>
      <c r="C15" s="87" t="s">
        <v>40</v>
      </c>
      <c r="D15" s="87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  <c r="Q15" s="51"/>
      <c r="R15" s="51"/>
      <c r="S15" s="54"/>
      <c r="T15" s="48"/>
      <c r="U15" s="49"/>
      <c r="V15" s="48"/>
    </row>
    <row r="16" spans="1:23" ht="24" x14ac:dyDescent="0.8">
      <c r="A16" s="51"/>
      <c r="B16" s="54"/>
      <c r="C16" s="59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7"/>
      <c r="O16" s="57"/>
      <c r="P16" s="58"/>
      <c r="Q16" s="51"/>
      <c r="R16" s="51"/>
      <c r="S16" s="54"/>
      <c r="T16" s="48"/>
      <c r="U16" s="49"/>
      <c r="V16" s="48"/>
    </row>
    <row r="17" spans="1:23" ht="22.15" x14ac:dyDescent="0.8">
      <c r="A17" s="51"/>
      <c r="B17" s="54"/>
      <c r="C17" s="94" t="s">
        <v>39</v>
      </c>
      <c r="D17" s="94"/>
      <c r="E17" s="91"/>
      <c r="F17" s="92"/>
      <c r="G17" s="92"/>
      <c r="H17" s="92"/>
      <c r="I17" s="92"/>
      <c r="J17" s="92"/>
      <c r="K17" s="93"/>
      <c r="L17" s="57"/>
      <c r="M17" s="58"/>
      <c r="N17" s="57"/>
      <c r="O17" s="57"/>
      <c r="P17" s="58"/>
      <c r="Q17" s="51"/>
      <c r="R17" s="51"/>
      <c r="S17" s="54"/>
      <c r="T17" s="48"/>
      <c r="U17" s="49"/>
      <c r="V17" s="48"/>
    </row>
    <row r="18" spans="1:23" ht="19.899999999999999" x14ac:dyDescent="0.8">
      <c r="A18" s="51"/>
      <c r="B18" s="5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7"/>
      <c r="O18" s="57"/>
      <c r="P18" s="58"/>
      <c r="Q18" s="51"/>
      <c r="R18" s="51"/>
      <c r="S18" s="54"/>
      <c r="T18" s="48"/>
      <c r="U18" s="49"/>
      <c r="V18" s="48"/>
    </row>
    <row r="19" spans="1:23" ht="19.899999999999999" x14ac:dyDescent="0.8">
      <c r="A19" s="5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1"/>
      <c r="O19" s="54"/>
      <c r="P19" s="54"/>
      <c r="Q19" s="51"/>
      <c r="R19" s="51"/>
      <c r="S19" s="51"/>
      <c r="T19" s="48"/>
      <c r="U19" s="48"/>
      <c r="V19" s="49"/>
      <c r="W19" s="48"/>
    </row>
    <row r="20" spans="1:23" ht="19.899999999999999" x14ac:dyDescent="0.8">
      <c r="A20" s="51"/>
      <c r="B20" s="54"/>
      <c r="C20" s="54" t="s">
        <v>45</v>
      </c>
      <c r="D20" s="54"/>
      <c r="E20" s="54"/>
      <c r="F20" s="54"/>
      <c r="G20" s="54"/>
      <c r="H20" s="54"/>
      <c r="I20" s="54"/>
      <c r="J20" s="54"/>
      <c r="K20" s="54" t="s">
        <v>46</v>
      </c>
      <c r="L20" s="54"/>
      <c r="M20" s="54"/>
      <c r="N20" s="51"/>
      <c r="O20" s="54" t="s">
        <v>47</v>
      </c>
      <c r="P20" s="54"/>
      <c r="Q20" s="51"/>
      <c r="R20" s="51"/>
      <c r="S20" s="51"/>
      <c r="T20" s="48"/>
      <c r="U20" s="48"/>
      <c r="V20" s="49"/>
      <c r="W20" s="48"/>
    </row>
    <row r="21" spans="1:23" ht="19.899999999999999" x14ac:dyDescent="0.8">
      <c r="A21" s="51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1"/>
      <c r="O21" s="54"/>
      <c r="P21" s="54"/>
      <c r="Q21" s="51"/>
      <c r="R21" s="51"/>
      <c r="S21" s="51"/>
      <c r="T21" s="48"/>
      <c r="U21" s="48"/>
      <c r="V21" s="49"/>
      <c r="W21" s="48"/>
    </row>
    <row r="22" spans="1:23" ht="19.899999999999999" x14ac:dyDescent="0.8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  <c r="P22" s="48"/>
      <c r="T22" s="48"/>
      <c r="U22" s="48"/>
      <c r="V22" s="49"/>
      <c r="W22" s="48"/>
    </row>
    <row r="23" spans="1:23" ht="19.899999999999999" x14ac:dyDescent="0.8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O23" s="48"/>
      <c r="P23" s="48"/>
      <c r="T23" s="48"/>
      <c r="U23" s="48"/>
      <c r="V23" s="49"/>
      <c r="W23" s="48"/>
    </row>
    <row r="24" spans="1:23" ht="19.899999999999999" x14ac:dyDescent="0.8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O24" s="48"/>
      <c r="P24" s="48"/>
      <c r="T24" s="48"/>
      <c r="U24" s="48"/>
      <c r="V24" s="49"/>
      <c r="W24" s="48"/>
    </row>
    <row r="25" spans="1:23" ht="19.899999999999999" x14ac:dyDescent="0.8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O25" s="48"/>
      <c r="P25" s="48"/>
      <c r="T25" s="48"/>
      <c r="U25" s="48"/>
      <c r="V25" s="49"/>
      <c r="W25" s="48"/>
    </row>
    <row r="26" spans="1:23" ht="19.899999999999999" x14ac:dyDescent="0.8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O26" s="48"/>
      <c r="P26" s="48"/>
      <c r="T26" s="48"/>
      <c r="U26" s="48"/>
      <c r="V26" s="49"/>
      <c r="W26" s="48"/>
    </row>
    <row r="27" spans="1:23" ht="19.899999999999999" x14ac:dyDescent="0.8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O27" s="48"/>
      <c r="P27" s="48"/>
      <c r="T27" s="48"/>
      <c r="U27" s="48"/>
      <c r="V27" s="49"/>
      <c r="W27" s="48"/>
    </row>
    <row r="28" spans="1:23" ht="19.899999999999999" x14ac:dyDescent="0.8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O28" s="48"/>
      <c r="P28" s="48"/>
      <c r="T28" s="48"/>
      <c r="U28" s="48"/>
      <c r="V28" s="49"/>
      <c r="W28" s="48"/>
    </row>
    <row r="29" spans="1:23" ht="19.899999999999999" x14ac:dyDescent="0.8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O29" s="48"/>
      <c r="P29" s="48"/>
      <c r="T29" s="48"/>
      <c r="U29" s="48"/>
      <c r="V29" s="49"/>
      <c r="W29" s="48"/>
    </row>
    <row r="30" spans="1:23" ht="19.899999999999999" x14ac:dyDescent="0.8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O30" s="48"/>
      <c r="P30" s="48"/>
      <c r="T30" s="48"/>
      <c r="U30" s="48"/>
      <c r="V30" s="49"/>
      <c r="W30" s="48"/>
    </row>
    <row r="31" spans="1:23" ht="19.899999999999999" x14ac:dyDescent="0.8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O31" s="48"/>
      <c r="P31" s="48"/>
      <c r="T31" s="48"/>
      <c r="U31" s="48"/>
      <c r="V31" s="49"/>
      <c r="W31" s="48"/>
    </row>
    <row r="32" spans="1:23" ht="19.899999999999999" x14ac:dyDescent="0.8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O32" s="48"/>
      <c r="P32" s="48"/>
      <c r="T32" s="48"/>
      <c r="U32" s="48"/>
      <c r="V32" s="49"/>
      <c r="W32" s="48"/>
    </row>
    <row r="33" spans="1:23" ht="19.899999999999999" x14ac:dyDescent="0.8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O33" s="48"/>
      <c r="P33" s="48"/>
      <c r="T33" s="48"/>
      <c r="U33" s="48"/>
      <c r="V33" s="49"/>
      <c r="W33" s="48"/>
    </row>
    <row r="34" spans="1:23" ht="19.899999999999999" x14ac:dyDescent="0.8">
      <c r="A34" s="50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O34" s="48"/>
      <c r="P34" s="48"/>
      <c r="T34" s="48"/>
      <c r="U34" s="48"/>
      <c r="V34" s="49"/>
      <c r="W34" s="48"/>
    </row>
    <row r="35" spans="1:23" x14ac:dyDescent="0.45">
      <c r="A35" s="50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3" x14ac:dyDescent="0.45">
      <c r="A36" s="50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</sheetData>
  <mergeCells count="12">
    <mergeCell ref="C14:D14"/>
    <mergeCell ref="C15:D15"/>
    <mergeCell ref="E14:G14"/>
    <mergeCell ref="E15:P15"/>
    <mergeCell ref="C17:D17"/>
    <mergeCell ref="E17:K17"/>
    <mergeCell ref="D11:J11"/>
    <mergeCell ref="D6:P6"/>
    <mergeCell ref="D7:P7"/>
    <mergeCell ref="D8:I8"/>
    <mergeCell ref="D9:M9"/>
    <mergeCell ref="D10:P10"/>
  </mergeCells>
  <hyperlinks>
    <hyperlink ref="D6" location="'1.คุณธรรม'!A1" display="1. ป้อนคะแนนเก็บด้านคุณธรรมจริยธรรม" xr:uid="{00000000-0004-0000-0000-000000000000}"/>
    <hyperlink ref="D7" location="'2.ความรู้'!A1" display="2. ป้อนคะแนนเก็บด้านความรู้" xr:uid="{00000000-0004-0000-0000-000001000000}"/>
    <hyperlink ref="D8" location="'3.ทักษะทางปัญญา'!A1" display="3. ป้อนคะแนนเก็บด้านทักษะทางปัญญา" xr:uid="{00000000-0004-0000-0000-000002000000}"/>
    <hyperlink ref="D9" location="'4.ความสัมพันธ์'!A1" display="4. ป้อนคะแนนเก็บด้านความสัมพันธ์ระหว่างบุคคลและความรับผิดชอบ" xr:uid="{00000000-0004-0000-0000-000003000000}"/>
    <hyperlink ref="D10" location="'5.การวิเคราะห์'!A1" display="5. ป้อนคะแนนเก็บด้านการวิเคราะห์เชิงตัวเลข การใช้เทคโนโลยีสารสนเทศและการสื่อสาร" xr:uid="{00000000-0004-0000-0000-000004000000}"/>
    <hyperlink ref="D11" location="'6.ทักษะปฏิบัติ'!A1" display="6. ป้อนคะแนนเก็บด้านทักษะปฏิบัติวิชาชีพ" xr:uid="{00000000-0004-0000-0000-000005000000}"/>
    <hyperlink ref="D12:I12" location="ผลการให้ระดับคะแนน!A1" display="7. ดูผลการให้ระดับคะแนน" xr:uid="{00000000-0004-0000-0000-000006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3"/>
  <sheetViews>
    <sheetView workbookViewId="0"/>
  </sheetViews>
  <sheetFormatPr defaultRowHeight="14.25" x14ac:dyDescent="0.45"/>
  <cols>
    <col min="1" max="1" width="15.3984375" customWidth="1"/>
    <col min="14" max="14" width="9.9296875" customWidth="1"/>
  </cols>
  <sheetData>
    <row r="1" spans="1:22" ht="24.4" x14ac:dyDescent="0.6">
      <c r="A1" s="23"/>
      <c r="B1" s="23"/>
      <c r="C1" s="40" t="s">
        <v>20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x14ac:dyDescent="0.45">
      <c r="A3" s="99" t="s">
        <v>2</v>
      </c>
      <c r="B3" s="98" t="s">
        <v>10</v>
      </c>
      <c r="C3" s="98"/>
      <c r="D3" s="98"/>
      <c r="E3" s="101" t="s">
        <v>13</v>
      </c>
      <c r="F3" s="101"/>
      <c r="G3" s="101"/>
      <c r="H3" s="102" t="s">
        <v>14</v>
      </c>
      <c r="I3" s="102"/>
      <c r="J3" s="102"/>
      <c r="K3" s="103" t="s">
        <v>15</v>
      </c>
      <c r="L3" s="103"/>
      <c r="M3" s="103"/>
      <c r="N3" s="102" t="s">
        <v>16</v>
      </c>
      <c r="O3" s="102"/>
      <c r="P3" s="102"/>
      <c r="Q3" s="95" t="s">
        <v>17</v>
      </c>
      <c r="R3" s="95"/>
      <c r="S3" s="95"/>
      <c r="T3" s="104" t="s">
        <v>18</v>
      </c>
      <c r="U3" s="105"/>
      <c r="V3" s="105"/>
    </row>
    <row r="4" spans="1:22" x14ac:dyDescent="0.45">
      <c r="A4" s="99"/>
      <c r="B4" s="19" t="s">
        <v>5</v>
      </c>
      <c r="C4" s="27">
        <v>80</v>
      </c>
      <c r="D4" s="19" t="s">
        <v>11</v>
      </c>
      <c r="E4" s="24" t="s">
        <v>5</v>
      </c>
      <c r="F4" s="27">
        <v>120</v>
      </c>
      <c r="G4" s="24" t="s">
        <v>11</v>
      </c>
      <c r="H4" s="30" t="s">
        <v>5</v>
      </c>
      <c r="I4" s="21">
        <v>100</v>
      </c>
      <c r="J4" s="30" t="s">
        <v>11</v>
      </c>
      <c r="K4" s="33" t="s">
        <v>5</v>
      </c>
      <c r="L4" s="21">
        <v>90</v>
      </c>
      <c r="M4" s="33" t="s">
        <v>11</v>
      </c>
      <c r="N4" s="30" t="s">
        <v>5</v>
      </c>
      <c r="O4" s="27">
        <v>80</v>
      </c>
      <c r="P4" s="30" t="s">
        <v>11</v>
      </c>
      <c r="Q4" s="8" t="s">
        <v>5</v>
      </c>
      <c r="R4" s="27">
        <v>30</v>
      </c>
      <c r="S4" s="8" t="s">
        <v>11</v>
      </c>
      <c r="T4" s="106"/>
      <c r="U4" s="105"/>
      <c r="V4" s="105"/>
    </row>
    <row r="5" spans="1:22" x14ac:dyDescent="0.45">
      <c r="A5" s="99"/>
      <c r="B5" s="20" t="s">
        <v>12</v>
      </c>
      <c r="C5" s="28">
        <v>20</v>
      </c>
      <c r="D5" s="20" t="s">
        <v>6</v>
      </c>
      <c r="E5" s="25" t="s">
        <v>12</v>
      </c>
      <c r="F5" s="28">
        <v>25</v>
      </c>
      <c r="G5" s="25" t="s">
        <v>6</v>
      </c>
      <c r="H5" s="31" t="s">
        <v>12</v>
      </c>
      <c r="I5" s="22">
        <v>20</v>
      </c>
      <c r="J5" s="31" t="s">
        <v>6</v>
      </c>
      <c r="K5" s="34" t="s">
        <v>12</v>
      </c>
      <c r="L5" s="22">
        <v>20</v>
      </c>
      <c r="M5" s="34" t="s">
        <v>6</v>
      </c>
      <c r="N5" s="31" t="s">
        <v>12</v>
      </c>
      <c r="O5" s="28">
        <v>10</v>
      </c>
      <c r="P5" s="31" t="s">
        <v>6</v>
      </c>
      <c r="Q5" s="38" t="s">
        <v>12</v>
      </c>
      <c r="R5" s="28">
        <v>5</v>
      </c>
      <c r="S5" s="38" t="s">
        <v>6</v>
      </c>
      <c r="T5" s="96"/>
      <c r="U5" s="97"/>
      <c r="V5" s="97"/>
    </row>
    <row r="6" spans="1:22" x14ac:dyDescent="0.45">
      <c r="A6" s="100"/>
      <c r="B6" s="29" t="s">
        <v>0</v>
      </c>
      <c r="C6" s="29" t="s">
        <v>6</v>
      </c>
      <c r="D6" s="29" t="s">
        <v>9</v>
      </c>
      <c r="E6" s="26" t="s">
        <v>0</v>
      </c>
      <c r="F6" s="26" t="s">
        <v>6</v>
      </c>
      <c r="G6" s="26" t="s">
        <v>9</v>
      </c>
      <c r="H6" s="32" t="s">
        <v>0</v>
      </c>
      <c r="I6" s="32" t="s">
        <v>6</v>
      </c>
      <c r="J6" s="32" t="s">
        <v>9</v>
      </c>
      <c r="K6" s="35" t="s">
        <v>0</v>
      </c>
      <c r="L6" s="35" t="s">
        <v>6</v>
      </c>
      <c r="M6" s="35" t="s">
        <v>9</v>
      </c>
      <c r="N6" s="32" t="s">
        <v>0</v>
      </c>
      <c r="O6" s="32" t="s">
        <v>6</v>
      </c>
      <c r="P6" s="32" t="s">
        <v>9</v>
      </c>
      <c r="Q6" s="39" t="s">
        <v>0</v>
      </c>
      <c r="R6" s="39" t="s">
        <v>6</v>
      </c>
      <c r="S6" s="39" t="s">
        <v>9</v>
      </c>
      <c r="T6" s="9" t="s">
        <v>1</v>
      </c>
      <c r="U6" s="9" t="s">
        <v>7</v>
      </c>
      <c r="V6" s="14" t="s">
        <v>8</v>
      </c>
    </row>
    <row r="7" spans="1:22" ht="19.899999999999999" x14ac:dyDescent="0.8">
      <c r="A7" s="72"/>
      <c r="B7" s="68"/>
      <c r="C7" s="1">
        <f>(B7*100)/C$4</f>
        <v>0</v>
      </c>
      <c r="D7" s="1">
        <f>C7*(C$5/100)</f>
        <v>0</v>
      </c>
      <c r="E7" s="2"/>
      <c r="F7" s="2">
        <f>(E7*100)/F$4</f>
        <v>0</v>
      </c>
      <c r="G7" s="2">
        <f>F7*(F$5/100)</f>
        <v>0</v>
      </c>
      <c r="H7" s="3"/>
      <c r="I7" s="3">
        <f>(H7*100)/I$4</f>
        <v>0</v>
      </c>
      <c r="J7" s="3">
        <f>I7*(I$5/100)</f>
        <v>0</v>
      </c>
      <c r="K7" s="4"/>
      <c r="L7" s="4">
        <f>(K7*100)/L$4</f>
        <v>0</v>
      </c>
      <c r="M7" s="4">
        <f>L7*(L$5/100)</f>
        <v>0</v>
      </c>
      <c r="N7" s="6"/>
      <c r="O7" s="36">
        <f>(N7*100)/O$4</f>
        <v>0</v>
      </c>
      <c r="P7" s="36">
        <f>O7*(O$5/100)</f>
        <v>0</v>
      </c>
      <c r="Q7" s="7"/>
      <c r="R7" s="37">
        <f>(Q7*100)/R$4</f>
        <v>0</v>
      </c>
      <c r="S7" s="37">
        <f>R7*(R$5/100)</f>
        <v>0</v>
      </c>
      <c r="T7" s="12">
        <f>(D7+G7+J7+M7+P7)</f>
        <v>0</v>
      </c>
      <c r="U7" s="13" t="str">
        <f>IF(T7&gt;80,"A",IF(T7&gt;70,"B+",IF(T7&gt;60,"B",IF(T7&gt;50,"C+",IF(T7&gt;40,"C",IF(T7&gt;30,"D+",IF(T7&gt;=20,"D","F")))))))</f>
        <v>F</v>
      </c>
      <c r="V7" s="15">
        <f>IF(U7="A",4,IF(U7="B+",3.5,IF(U7="B",3,IF(U7="C+",2.5,IF(U7="C",2,IF(U7="D+",1.5,IF(U7="D",1,IF(U7="F",0))))))))</f>
        <v>0</v>
      </c>
    </row>
    <row r="8" spans="1:22" ht="19.899999999999999" x14ac:dyDescent="0.8">
      <c r="A8" s="72"/>
      <c r="B8" s="68"/>
      <c r="C8" s="1">
        <f t="shared" ref="C8:C34" si="0">(B8*100)/C$4</f>
        <v>0</v>
      </c>
      <c r="D8" s="1">
        <f t="shared" ref="D8:D36" si="1">C8*(C$5/100)</f>
        <v>0</v>
      </c>
      <c r="E8" s="2"/>
      <c r="F8" s="2">
        <f>(E8*100)/F$4</f>
        <v>0</v>
      </c>
      <c r="G8" s="2">
        <f t="shared" ref="G8:G36" si="2">F8*(F$5/100)</f>
        <v>0</v>
      </c>
      <c r="H8" s="3"/>
      <c r="I8" s="3">
        <f t="shared" ref="I8:I36" si="3">(H8*100)/I$4</f>
        <v>0</v>
      </c>
      <c r="J8" s="3">
        <f t="shared" ref="J8:J36" si="4">I8*(I$5/100)</f>
        <v>0</v>
      </c>
      <c r="K8" s="4"/>
      <c r="L8" s="4">
        <f t="shared" ref="L8:L36" si="5">(K8*100)/L$4</f>
        <v>0</v>
      </c>
      <c r="M8" s="4">
        <f t="shared" ref="M8:M36" si="6">L8*(L$5/100)</f>
        <v>0</v>
      </c>
      <c r="N8" s="6"/>
      <c r="O8" s="36">
        <f t="shared" ref="O8:O36" si="7">(N8*100)/O$4</f>
        <v>0</v>
      </c>
      <c r="P8" s="36">
        <f t="shared" ref="P8:P36" si="8">O8*(O$5/100)</f>
        <v>0</v>
      </c>
      <c r="Q8" s="7"/>
      <c r="R8" s="37">
        <f t="shared" ref="R8:R35" si="9">(Q8*100)/R$4</f>
        <v>0</v>
      </c>
      <c r="S8" s="37">
        <f t="shared" ref="S8:S35" si="10">R8*(R$5/100)</f>
        <v>0</v>
      </c>
      <c r="T8" s="12">
        <f t="shared" ref="T8:T36" si="11">(D8+G8+J8+M8+P8)</f>
        <v>0</v>
      </c>
      <c r="U8" s="13" t="str">
        <f t="shared" ref="U8:U35" si="12">IF(T8&gt;80,"A",IF(T8&gt;70,"B+",IF(T8&gt;60,"B",IF(T8&gt;50,"C+",IF(T8&gt;40,"C",IF(T8&gt;30,"D+",IF(T8&gt;=20,"D","F")))))))</f>
        <v>F</v>
      </c>
      <c r="V8" s="15">
        <f t="shared" ref="V8:V35" si="13">IF(U8="A",4,IF(U8="B+",3.5,IF(U8="B",3,IF(U8="C+",2.5,IF(U8="C",2,IF(U8="D+",1.5,IF(U8="D",1,IF(U8="F",0))))))))</f>
        <v>0</v>
      </c>
    </row>
    <row r="9" spans="1:22" ht="19.899999999999999" x14ac:dyDescent="0.8">
      <c r="A9" s="73"/>
      <c r="B9" s="68"/>
      <c r="C9" s="1">
        <f t="shared" si="0"/>
        <v>0</v>
      </c>
      <c r="D9" s="1">
        <f t="shared" si="1"/>
        <v>0</v>
      </c>
      <c r="E9" s="2"/>
      <c r="F9" s="2">
        <f t="shared" ref="F9:F36" si="14">(E9*100)/F$4</f>
        <v>0</v>
      </c>
      <c r="G9" s="2">
        <f t="shared" si="2"/>
        <v>0</v>
      </c>
      <c r="H9" s="3"/>
      <c r="I9" s="3">
        <f t="shared" si="3"/>
        <v>0</v>
      </c>
      <c r="J9" s="3">
        <f t="shared" si="4"/>
        <v>0</v>
      </c>
      <c r="K9" s="4"/>
      <c r="L9" s="4">
        <f t="shared" si="5"/>
        <v>0</v>
      </c>
      <c r="M9" s="4">
        <f t="shared" si="6"/>
        <v>0</v>
      </c>
      <c r="N9" s="6"/>
      <c r="O9" s="36">
        <f t="shared" si="7"/>
        <v>0</v>
      </c>
      <c r="P9" s="36">
        <f t="shared" si="8"/>
        <v>0</v>
      </c>
      <c r="Q9" s="7"/>
      <c r="R9" s="37">
        <f t="shared" si="9"/>
        <v>0</v>
      </c>
      <c r="S9" s="37">
        <f t="shared" si="10"/>
        <v>0</v>
      </c>
      <c r="T9" s="12">
        <f t="shared" si="11"/>
        <v>0</v>
      </c>
      <c r="U9" s="13" t="str">
        <f t="shared" si="12"/>
        <v>F</v>
      </c>
      <c r="V9" s="15">
        <f t="shared" si="13"/>
        <v>0</v>
      </c>
    </row>
    <row r="10" spans="1:22" ht="19.899999999999999" x14ac:dyDescent="0.8">
      <c r="A10" s="73"/>
      <c r="B10" s="68"/>
      <c r="C10" s="1">
        <f t="shared" si="0"/>
        <v>0</v>
      </c>
      <c r="D10" s="1">
        <f t="shared" si="1"/>
        <v>0</v>
      </c>
      <c r="E10" s="2"/>
      <c r="F10" s="2">
        <f t="shared" si="14"/>
        <v>0</v>
      </c>
      <c r="G10" s="2">
        <f t="shared" si="2"/>
        <v>0</v>
      </c>
      <c r="H10" s="3"/>
      <c r="I10" s="3">
        <f t="shared" si="3"/>
        <v>0</v>
      </c>
      <c r="J10" s="3">
        <f t="shared" si="4"/>
        <v>0</v>
      </c>
      <c r="K10" s="4"/>
      <c r="L10" s="4">
        <f t="shared" si="5"/>
        <v>0</v>
      </c>
      <c r="M10" s="4">
        <f t="shared" si="6"/>
        <v>0</v>
      </c>
      <c r="N10" s="6"/>
      <c r="O10" s="36">
        <f t="shared" si="7"/>
        <v>0</v>
      </c>
      <c r="P10" s="36">
        <f t="shared" si="8"/>
        <v>0</v>
      </c>
      <c r="Q10" s="7"/>
      <c r="R10" s="37">
        <f t="shared" si="9"/>
        <v>0</v>
      </c>
      <c r="S10" s="37">
        <f t="shared" si="10"/>
        <v>0</v>
      </c>
      <c r="T10" s="12">
        <f t="shared" si="11"/>
        <v>0</v>
      </c>
      <c r="U10" s="13" t="str">
        <f t="shared" si="12"/>
        <v>F</v>
      </c>
      <c r="V10" s="15">
        <f t="shared" si="13"/>
        <v>0</v>
      </c>
    </row>
    <row r="11" spans="1:22" ht="19.899999999999999" x14ac:dyDescent="0.8">
      <c r="A11" s="73"/>
      <c r="B11" s="68"/>
      <c r="C11" s="1">
        <f t="shared" si="0"/>
        <v>0</v>
      </c>
      <c r="D11" s="1">
        <f t="shared" si="1"/>
        <v>0</v>
      </c>
      <c r="E11" s="2"/>
      <c r="F11" s="2">
        <f t="shared" si="14"/>
        <v>0</v>
      </c>
      <c r="G11" s="2">
        <f t="shared" si="2"/>
        <v>0</v>
      </c>
      <c r="H11" s="3"/>
      <c r="I11" s="3">
        <f t="shared" si="3"/>
        <v>0</v>
      </c>
      <c r="J11" s="3">
        <f t="shared" si="4"/>
        <v>0</v>
      </c>
      <c r="K11" s="4"/>
      <c r="L11" s="4">
        <f t="shared" si="5"/>
        <v>0</v>
      </c>
      <c r="M11" s="4">
        <f t="shared" si="6"/>
        <v>0</v>
      </c>
      <c r="N11" s="6"/>
      <c r="O11" s="36">
        <f t="shared" si="7"/>
        <v>0</v>
      </c>
      <c r="P11" s="36">
        <f t="shared" si="8"/>
        <v>0</v>
      </c>
      <c r="Q11" s="7"/>
      <c r="R11" s="37">
        <f t="shared" si="9"/>
        <v>0</v>
      </c>
      <c r="S11" s="37">
        <f t="shared" si="10"/>
        <v>0</v>
      </c>
      <c r="T11" s="12">
        <f t="shared" si="11"/>
        <v>0</v>
      </c>
      <c r="U11" s="13" t="str">
        <f t="shared" si="12"/>
        <v>F</v>
      </c>
      <c r="V11" s="15">
        <f t="shared" si="13"/>
        <v>0</v>
      </c>
    </row>
    <row r="12" spans="1:22" ht="19.899999999999999" x14ac:dyDescent="0.8">
      <c r="A12" s="73"/>
      <c r="B12" s="68"/>
      <c r="C12" s="1">
        <f t="shared" si="0"/>
        <v>0</v>
      </c>
      <c r="D12" s="1">
        <f t="shared" si="1"/>
        <v>0</v>
      </c>
      <c r="E12" s="2"/>
      <c r="F12" s="2">
        <f t="shared" si="14"/>
        <v>0</v>
      </c>
      <c r="G12" s="2">
        <f t="shared" si="2"/>
        <v>0</v>
      </c>
      <c r="H12" s="3"/>
      <c r="I12" s="3">
        <f t="shared" si="3"/>
        <v>0</v>
      </c>
      <c r="J12" s="3">
        <f t="shared" si="4"/>
        <v>0</v>
      </c>
      <c r="K12" s="4"/>
      <c r="L12" s="4">
        <f t="shared" si="5"/>
        <v>0</v>
      </c>
      <c r="M12" s="4">
        <f t="shared" si="6"/>
        <v>0</v>
      </c>
      <c r="N12" s="6"/>
      <c r="O12" s="36">
        <f t="shared" si="7"/>
        <v>0</v>
      </c>
      <c r="P12" s="36">
        <f t="shared" si="8"/>
        <v>0</v>
      </c>
      <c r="Q12" s="7"/>
      <c r="R12" s="37">
        <f t="shared" si="9"/>
        <v>0</v>
      </c>
      <c r="S12" s="37">
        <f t="shared" si="10"/>
        <v>0</v>
      </c>
      <c r="T12" s="12">
        <f t="shared" si="11"/>
        <v>0</v>
      </c>
      <c r="U12" s="13" t="str">
        <f t="shared" si="12"/>
        <v>F</v>
      </c>
      <c r="V12" s="15">
        <f t="shared" si="13"/>
        <v>0</v>
      </c>
    </row>
    <row r="13" spans="1:22" ht="19.899999999999999" x14ac:dyDescent="0.8">
      <c r="A13" s="73"/>
      <c r="B13" s="68"/>
      <c r="C13" s="1">
        <f t="shared" si="0"/>
        <v>0</v>
      </c>
      <c r="D13" s="1">
        <f t="shared" si="1"/>
        <v>0</v>
      </c>
      <c r="E13" s="2"/>
      <c r="F13" s="2">
        <f t="shared" si="14"/>
        <v>0</v>
      </c>
      <c r="G13" s="2">
        <f t="shared" si="2"/>
        <v>0</v>
      </c>
      <c r="H13" s="3"/>
      <c r="I13" s="3">
        <f t="shared" si="3"/>
        <v>0</v>
      </c>
      <c r="J13" s="3">
        <f t="shared" si="4"/>
        <v>0</v>
      </c>
      <c r="K13" s="4"/>
      <c r="L13" s="4">
        <f t="shared" si="5"/>
        <v>0</v>
      </c>
      <c r="M13" s="4">
        <f t="shared" si="6"/>
        <v>0</v>
      </c>
      <c r="N13" s="6"/>
      <c r="O13" s="36">
        <f t="shared" si="7"/>
        <v>0</v>
      </c>
      <c r="P13" s="36">
        <f t="shared" si="8"/>
        <v>0</v>
      </c>
      <c r="Q13" s="7"/>
      <c r="R13" s="37">
        <f t="shared" si="9"/>
        <v>0</v>
      </c>
      <c r="S13" s="37">
        <f t="shared" si="10"/>
        <v>0</v>
      </c>
      <c r="T13" s="12">
        <f t="shared" si="11"/>
        <v>0</v>
      </c>
      <c r="U13" s="13" t="str">
        <f t="shared" si="12"/>
        <v>F</v>
      </c>
      <c r="V13" s="15">
        <f t="shared" si="13"/>
        <v>0</v>
      </c>
    </row>
    <row r="14" spans="1:22" ht="19.899999999999999" x14ac:dyDescent="0.8">
      <c r="A14" s="73"/>
      <c r="B14" s="68"/>
      <c r="C14" s="1">
        <f t="shared" si="0"/>
        <v>0</v>
      </c>
      <c r="D14" s="1">
        <f t="shared" si="1"/>
        <v>0</v>
      </c>
      <c r="E14" s="2"/>
      <c r="F14" s="2">
        <f t="shared" si="14"/>
        <v>0</v>
      </c>
      <c r="G14" s="2">
        <f t="shared" si="2"/>
        <v>0</v>
      </c>
      <c r="H14" s="3"/>
      <c r="I14" s="3">
        <f t="shared" si="3"/>
        <v>0</v>
      </c>
      <c r="J14" s="3">
        <f t="shared" si="4"/>
        <v>0</v>
      </c>
      <c r="K14" s="4"/>
      <c r="L14" s="4">
        <f t="shared" si="5"/>
        <v>0</v>
      </c>
      <c r="M14" s="4">
        <f t="shared" si="6"/>
        <v>0</v>
      </c>
      <c r="N14" s="6"/>
      <c r="O14" s="36">
        <f t="shared" si="7"/>
        <v>0</v>
      </c>
      <c r="P14" s="36">
        <f t="shared" si="8"/>
        <v>0</v>
      </c>
      <c r="Q14" s="7"/>
      <c r="R14" s="37">
        <f t="shared" si="9"/>
        <v>0</v>
      </c>
      <c r="S14" s="37">
        <f t="shared" si="10"/>
        <v>0</v>
      </c>
      <c r="T14" s="12">
        <f t="shared" si="11"/>
        <v>0</v>
      </c>
      <c r="U14" s="13" t="str">
        <f t="shared" si="12"/>
        <v>F</v>
      </c>
      <c r="V14" s="15">
        <f t="shared" si="13"/>
        <v>0</v>
      </c>
    </row>
    <row r="15" spans="1:22" ht="19.899999999999999" x14ac:dyDescent="0.8">
      <c r="A15" s="73"/>
      <c r="B15" s="68"/>
      <c r="C15" s="1">
        <f t="shared" si="0"/>
        <v>0</v>
      </c>
      <c r="D15" s="1">
        <f t="shared" si="1"/>
        <v>0</v>
      </c>
      <c r="E15" s="2"/>
      <c r="F15" s="2">
        <f t="shared" si="14"/>
        <v>0</v>
      </c>
      <c r="G15" s="2">
        <f t="shared" si="2"/>
        <v>0</v>
      </c>
      <c r="H15" s="3"/>
      <c r="I15" s="3">
        <f t="shared" si="3"/>
        <v>0</v>
      </c>
      <c r="J15" s="3">
        <f t="shared" si="4"/>
        <v>0</v>
      </c>
      <c r="K15" s="4"/>
      <c r="L15" s="4">
        <f t="shared" si="5"/>
        <v>0</v>
      </c>
      <c r="M15" s="4">
        <f t="shared" si="6"/>
        <v>0</v>
      </c>
      <c r="N15" s="6"/>
      <c r="O15" s="36">
        <f t="shared" si="7"/>
        <v>0</v>
      </c>
      <c r="P15" s="36">
        <f t="shared" si="8"/>
        <v>0</v>
      </c>
      <c r="Q15" s="7"/>
      <c r="R15" s="37">
        <f t="shared" si="9"/>
        <v>0</v>
      </c>
      <c r="S15" s="37">
        <f t="shared" si="10"/>
        <v>0</v>
      </c>
      <c r="T15" s="12">
        <f t="shared" si="11"/>
        <v>0</v>
      </c>
      <c r="U15" s="13" t="str">
        <f t="shared" si="12"/>
        <v>F</v>
      </c>
      <c r="V15" s="15">
        <f t="shared" si="13"/>
        <v>0</v>
      </c>
    </row>
    <row r="16" spans="1:22" ht="19.899999999999999" x14ac:dyDescent="0.8">
      <c r="A16" s="73"/>
      <c r="B16" s="68"/>
      <c r="C16" s="1">
        <f t="shared" si="0"/>
        <v>0</v>
      </c>
      <c r="D16" s="1">
        <f t="shared" si="1"/>
        <v>0</v>
      </c>
      <c r="E16" s="2"/>
      <c r="F16" s="2">
        <f t="shared" si="14"/>
        <v>0</v>
      </c>
      <c r="G16" s="2">
        <f t="shared" si="2"/>
        <v>0</v>
      </c>
      <c r="H16" s="3"/>
      <c r="I16" s="3">
        <f t="shared" si="3"/>
        <v>0</v>
      </c>
      <c r="J16" s="3">
        <f t="shared" si="4"/>
        <v>0</v>
      </c>
      <c r="K16" s="4"/>
      <c r="L16" s="4">
        <f t="shared" si="5"/>
        <v>0</v>
      </c>
      <c r="M16" s="4">
        <f t="shared" si="6"/>
        <v>0</v>
      </c>
      <c r="N16" s="6"/>
      <c r="O16" s="36">
        <f t="shared" si="7"/>
        <v>0</v>
      </c>
      <c r="P16" s="36">
        <f t="shared" si="8"/>
        <v>0</v>
      </c>
      <c r="Q16" s="7"/>
      <c r="R16" s="37">
        <f t="shared" si="9"/>
        <v>0</v>
      </c>
      <c r="S16" s="37">
        <f t="shared" si="10"/>
        <v>0</v>
      </c>
      <c r="T16" s="12">
        <f t="shared" si="11"/>
        <v>0</v>
      </c>
      <c r="U16" s="13" t="str">
        <f t="shared" si="12"/>
        <v>F</v>
      </c>
      <c r="V16" s="15">
        <f t="shared" si="13"/>
        <v>0</v>
      </c>
    </row>
    <row r="17" spans="1:22" ht="19.899999999999999" x14ac:dyDescent="0.8">
      <c r="A17" s="73"/>
      <c r="B17" s="68"/>
      <c r="C17" s="1">
        <f t="shared" si="0"/>
        <v>0</v>
      </c>
      <c r="D17" s="1">
        <f t="shared" si="1"/>
        <v>0</v>
      </c>
      <c r="E17" s="2"/>
      <c r="F17" s="2">
        <f t="shared" si="14"/>
        <v>0</v>
      </c>
      <c r="G17" s="2">
        <f t="shared" si="2"/>
        <v>0</v>
      </c>
      <c r="H17" s="3"/>
      <c r="I17" s="3">
        <f t="shared" si="3"/>
        <v>0</v>
      </c>
      <c r="J17" s="3">
        <f t="shared" si="4"/>
        <v>0</v>
      </c>
      <c r="K17" s="4"/>
      <c r="L17" s="4">
        <f t="shared" si="5"/>
        <v>0</v>
      </c>
      <c r="M17" s="4">
        <f t="shared" si="6"/>
        <v>0</v>
      </c>
      <c r="N17" s="6"/>
      <c r="O17" s="36">
        <f t="shared" si="7"/>
        <v>0</v>
      </c>
      <c r="P17" s="36">
        <f t="shared" si="8"/>
        <v>0</v>
      </c>
      <c r="Q17" s="7"/>
      <c r="R17" s="37">
        <f t="shared" si="9"/>
        <v>0</v>
      </c>
      <c r="S17" s="37">
        <f t="shared" si="10"/>
        <v>0</v>
      </c>
      <c r="T17" s="12">
        <f t="shared" si="11"/>
        <v>0</v>
      </c>
      <c r="U17" s="13" t="str">
        <f t="shared" si="12"/>
        <v>F</v>
      </c>
      <c r="V17" s="15">
        <f t="shared" si="13"/>
        <v>0</v>
      </c>
    </row>
    <row r="18" spans="1:22" ht="19.899999999999999" x14ac:dyDescent="0.8">
      <c r="A18" s="73"/>
      <c r="B18" s="68"/>
      <c r="C18" s="1">
        <f t="shared" si="0"/>
        <v>0</v>
      </c>
      <c r="D18" s="1">
        <f t="shared" si="1"/>
        <v>0</v>
      </c>
      <c r="E18" s="2"/>
      <c r="F18" s="2">
        <f t="shared" si="14"/>
        <v>0</v>
      </c>
      <c r="G18" s="2">
        <f t="shared" si="2"/>
        <v>0</v>
      </c>
      <c r="H18" s="3"/>
      <c r="I18" s="3">
        <f t="shared" si="3"/>
        <v>0</v>
      </c>
      <c r="J18" s="3">
        <f t="shared" si="4"/>
        <v>0</v>
      </c>
      <c r="K18" s="4"/>
      <c r="L18" s="4">
        <f t="shared" si="5"/>
        <v>0</v>
      </c>
      <c r="M18" s="4">
        <f t="shared" si="6"/>
        <v>0</v>
      </c>
      <c r="N18" s="6"/>
      <c r="O18" s="36">
        <f t="shared" si="7"/>
        <v>0</v>
      </c>
      <c r="P18" s="36">
        <f t="shared" si="8"/>
        <v>0</v>
      </c>
      <c r="Q18" s="7"/>
      <c r="R18" s="37">
        <f t="shared" si="9"/>
        <v>0</v>
      </c>
      <c r="S18" s="37">
        <f t="shared" si="10"/>
        <v>0</v>
      </c>
      <c r="T18" s="12">
        <f t="shared" si="11"/>
        <v>0</v>
      </c>
      <c r="U18" s="13" t="str">
        <f t="shared" si="12"/>
        <v>F</v>
      </c>
      <c r="V18" s="15">
        <f t="shared" si="13"/>
        <v>0</v>
      </c>
    </row>
    <row r="19" spans="1:22" ht="19.899999999999999" x14ac:dyDescent="0.8">
      <c r="A19" s="73"/>
      <c r="B19" s="68"/>
      <c r="C19" s="1">
        <f t="shared" si="0"/>
        <v>0</v>
      </c>
      <c r="D19" s="1">
        <f t="shared" si="1"/>
        <v>0</v>
      </c>
      <c r="E19" s="2"/>
      <c r="F19" s="2">
        <f t="shared" si="14"/>
        <v>0</v>
      </c>
      <c r="G19" s="2">
        <f t="shared" si="2"/>
        <v>0</v>
      </c>
      <c r="H19" s="3"/>
      <c r="I19" s="3">
        <f t="shared" si="3"/>
        <v>0</v>
      </c>
      <c r="J19" s="3">
        <f t="shared" si="4"/>
        <v>0</v>
      </c>
      <c r="K19" s="4"/>
      <c r="L19" s="4">
        <f t="shared" si="5"/>
        <v>0</v>
      </c>
      <c r="M19" s="4">
        <f t="shared" si="6"/>
        <v>0</v>
      </c>
      <c r="N19" s="6"/>
      <c r="O19" s="36">
        <f t="shared" si="7"/>
        <v>0</v>
      </c>
      <c r="P19" s="36">
        <f t="shared" si="8"/>
        <v>0</v>
      </c>
      <c r="Q19" s="7"/>
      <c r="R19" s="37">
        <f t="shared" si="9"/>
        <v>0</v>
      </c>
      <c r="S19" s="37">
        <f t="shared" si="10"/>
        <v>0</v>
      </c>
      <c r="T19" s="12">
        <f t="shared" si="11"/>
        <v>0</v>
      </c>
      <c r="U19" s="13" t="str">
        <f t="shared" si="12"/>
        <v>F</v>
      </c>
      <c r="V19" s="15">
        <f t="shared" si="13"/>
        <v>0</v>
      </c>
    </row>
    <row r="20" spans="1:22" ht="19.899999999999999" x14ac:dyDescent="0.8">
      <c r="A20" s="73"/>
      <c r="B20" s="68"/>
      <c r="C20" s="1">
        <f t="shared" si="0"/>
        <v>0</v>
      </c>
      <c r="D20" s="1">
        <f t="shared" si="1"/>
        <v>0</v>
      </c>
      <c r="E20" s="2"/>
      <c r="F20" s="2">
        <f t="shared" si="14"/>
        <v>0</v>
      </c>
      <c r="G20" s="2">
        <f t="shared" si="2"/>
        <v>0</v>
      </c>
      <c r="H20" s="3"/>
      <c r="I20" s="3">
        <f t="shared" si="3"/>
        <v>0</v>
      </c>
      <c r="J20" s="3">
        <f t="shared" si="4"/>
        <v>0</v>
      </c>
      <c r="K20" s="4"/>
      <c r="L20" s="4">
        <f t="shared" si="5"/>
        <v>0</v>
      </c>
      <c r="M20" s="4">
        <f t="shared" si="6"/>
        <v>0</v>
      </c>
      <c r="N20" s="6"/>
      <c r="O20" s="36">
        <f t="shared" si="7"/>
        <v>0</v>
      </c>
      <c r="P20" s="36">
        <f t="shared" si="8"/>
        <v>0</v>
      </c>
      <c r="Q20" s="7"/>
      <c r="R20" s="37">
        <f t="shared" si="9"/>
        <v>0</v>
      </c>
      <c r="S20" s="37">
        <f t="shared" si="10"/>
        <v>0</v>
      </c>
      <c r="T20" s="12">
        <f t="shared" si="11"/>
        <v>0</v>
      </c>
      <c r="U20" s="13" t="str">
        <f t="shared" si="12"/>
        <v>F</v>
      </c>
      <c r="V20" s="15">
        <f t="shared" si="13"/>
        <v>0</v>
      </c>
    </row>
    <row r="21" spans="1:22" ht="19.899999999999999" x14ac:dyDescent="0.8">
      <c r="A21" s="73"/>
      <c r="B21" s="68"/>
      <c r="C21" s="1">
        <f t="shared" si="0"/>
        <v>0</v>
      </c>
      <c r="D21" s="1">
        <f t="shared" si="1"/>
        <v>0</v>
      </c>
      <c r="E21" s="2"/>
      <c r="F21" s="2">
        <f t="shared" si="14"/>
        <v>0</v>
      </c>
      <c r="G21" s="2">
        <f t="shared" si="2"/>
        <v>0</v>
      </c>
      <c r="H21" s="3"/>
      <c r="I21" s="3">
        <f t="shared" si="3"/>
        <v>0</v>
      </c>
      <c r="J21" s="3">
        <f t="shared" si="4"/>
        <v>0</v>
      </c>
      <c r="K21" s="4"/>
      <c r="L21" s="4">
        <f t="shared" si="5"/>
        <v>0</v>
      </c>
      <c r="M21" s="4">
        <f t="shared" si="6"/>
        <v>0</v>
      </c>
      <c r="N21" s="6"/>
      <c r="O21" s="36">
        <f t="shared" si="7"/>
        <v>0</v>
      </c>
      <c r="P21" s="36">
        <f t="shared" si="8"/>
        <v>0</v>
      </c>
      <c r="Q21" s="7"/>
      <c r="R21" s="37">
        <f t="shared" si="9"/>
        <v>0</v>
      </c>
      <c r="S21" s="37">
        <f t="shared" si="10"/>
        <v>0</v>
      </c>
      <c r="T21" s="12">
        <f t="shared" si="11"/>
        <v>0</v>
      </c>
      <c r="U21" s="13" t="str">
        <f t="shared" si="12"/>
        <v>F</v>
      </c>
      <c r="V21" s="15">
        <f t="shared" si="13"/>
        <v>0</v>
      </c>
    </row>
    <row r="22" spans="1:22" ht="19.899999999999999" x14ac:dyDescent="0.8">
      <c r="A22" s="73"/>
      <c r="B22" s="68"/>
      <c r="C22" s="1">
        <f t="shared" si="0"/>
        <v>0</v>
      </c>
      <c r="D22" s="1">
        <f t="shared" si="1"/>
        <v>0</v>
      </c>
      <c r="E22" s="2"/>
      <c r="F22" s="2">
        <f t="shared" si="14"/>
        <v>0</v>
      </c>
      <c r="G22" s="2">
        <f t="shared" si="2"/>
        <v>0</v>
      </c>
      <c r="H22" s="3"/>
      <c r="I22" s="3">
        <f t="shared" si="3"/>
        <v>0</v>
      </c>
      <c r="J22" s="3">
        <f t="shared" si="4"/>
        <v>0</v>
      </c>
      <c r="K22" s="4"/>
      <c r="L22" s="4">
        <f t="shared" si="5"/>
        <v>0</v>
      </c>
      <c r="M22" s="4">
        <f t="shared" si="6"/>
        <v>0</v>
      </c>
      <c r="N22" s="6"/>
      <c r="O22" s="36">
        <f t="shared" si="7"/>
        <v>0</v>
      </c>
      <c r="P22" s="36">
        <f t="shared" si="8"/>
        <v>0</v>
      </c>
      <c r="Q22" s="7"/>
      <c r="R22" s="37">
        <f t="shared" si="9"/>
        <v>0</v>
      </c>
      <c r="S22" s="37">
        <f t="shared" si="10"/>
        <v>0</v>
      </c>
      <c r="T22" s="12">
        <f t="shared" si="11"/>
        <v>0</v>
      </c>
      <c r="U22" s="13" t="str">
        <f t="shared" si="12"/>
        <v>F</v>
      </c>
      <c r="V22" s="15">
        <f t="shared" si="13"/>
        <v>0</v>
      </c>
    </row>
    <row r="23" spans="1:22" ht="19.899999999999999" x14ac:dyDescent="0.8">
      <c r="A23" s="73"/>
      <c r="B23" s="68"/>
      <c r="C23" s="1">
        <f t="shared" si="0"/>
        <v>0</v>
      </c>
      <c r="D23" s="1">
        <f t="shared" si="1"/>
        <v>0</v>
      </c>
      <c r="E23" s="2"/>
      <c r="F23" s="2">
        <f t="shared" si="14"/>
        <v>0</v>
      </c>
      <c r="G23" s="2">
        <f t="shared" si="2"/>
        <v>0</v>
      </c>
      <c r="H23" s="3"/>
      <c r="I23" s="3">
        <f t="shared" si="3"/>
        <v>0</v>
      </c>
      <c r="J23" s="3">
        <f t="shared" si="4"/>
        <v>0</v>
      </c>
      <c r="K23" s="4"/>
      <c r="L23" s="4">
        <f t="shared" si="5"/>
        <v>0</v>
      </c>
      <c r="M23" s="4">
        <f t="shared" si="6"/>
        <v>0</v>
      </c>
      <c r="N23" s="6"/>
      <c r="O23" s="36">
        <f t="shared" si="7"/>
        <v>0</v>
      </c>
      <c r="P23" s="36">
        <f t="shared" si="8"/>
        <v>0</v>
      </c>
      <c r="Q23" s="7"/>
      <c r="R23" s="37">
        <f t="shared" si="9"/>
        <v>0</v>
      </c>
      <c r="S23" s="37">
        <f t="shared" si="10"/>
        <v>0</v>
      </c>
      <c r="T23" s="12">
        <f t="shared" si="11"/>
        <v>0</v>
      </c>
      <c r="U23" s="13" t="str">
        <f t="shared" si="12"/>
        <v>F</v>
      </c>
      <c r="V23" s="15">
        <f t="shared" si="13"/>
        <v>0</v>
      </c>
    </row>
    <row r="24" spans="1:22" ht="19.899999999999999" x14ac:dyDescent="0.8">
      <c r="A24" s="73"/>
      <c r="B24" s="68"/>
      <c r="C24" s="1">
        <f t="shared" si="0"/>
        <v>0</v>
      </c>
      <c r="D24" s="1">
        <f t="shared" si="1"/>
        <v>0</v>
      </c>
      <c r="E24" s="2"/>
      <c r="F24" s="2">
        <f t="shared" si="14"/>
        <v>0</v>
      </c>
      <c r="G24" s="2">
        <f t="shared" si="2"/>
        <v>0</v>
      </c>
      <c r="H24" s="3"/>
      <c r="I24" s="3">
        <f t="shared" si="3"/>
        <v>0</v>
      </c>
      <c r="J24" s="3">
        <f t="shared" si="4"/>
        <v>0</v>
      </c>
      <c r="K24" s="4"/>
      <c r="L24" s="4">
        <f t="shared" si="5"/>
        <v>0</v>
      </c>
      <c r="M24" s="4">
        <f t="shared" si="6"/>
        <v>0</v>
      </c>
      <c r="N24" s="6"/>
      <c r="O24" s="36">
        <f t="shared" si="7"/>
        <v>0</v>
      </c>
      <c r="P24" s="36">
        <f t="shared" si="8"/>
        <v>0</v>
      </c>
      <c r="Q24" s="7"/>
      <c r="R24" s="37">
        <f t="shared" si="9"/>
        <v>0</v>
      </c>
      <c r="S24" s="37">
        <f t="shared" si="10"/>
        <v>0</v>
      </c>
      <c r="T24" s="12">
        <f t="shared" si="11"/>
        <v>0</v>
      </c>
      <c r="U24" s="13" t="str">
        <f t="shared" si="12"/>
        <v>F</v>
      </c>
      <c r="V24" s="15">
        <f t="shared" si="13"/>
        <v>0</v>
      </c>
    </row>
    <row r="25" spans="1:22" ht="19.899999999999999" x14ac:dyDescent="0.8">
      <c r="A25" s="73"/>
      <c r="B25" s="68"/>
      <c r="C25" s="1">
        <f t="shared" si="0"/>
        <v>0</v>
      </c>
      <c r="D25" s="1">
        <f t="shared" si="1"/>
        <v>0</v>
      </c>
      <c r="E25" s="2"/>
      <c r="F25" s="2">
        <f t="shared" si="14"/>
        <v>0</v>
      </c>
      <c r="G25" s="2">
        <f t="shared" si="2"/>
        <v>0</v>
      </c>
      <c r="H25" s="3"/>
      <c r="I25" s="3">
        <f t="shared" si="3"/>
        <v>0</v>
      </c>
      <c r="J25" s="3">
        <f t="shared" si="4"/>
        <v>0</v>
      </c>
      <c r="K25" s="4"/>
      <c r="L25" s="4">
        <f t="shared" si="5"/>
        <v>0</v>
      </c>
      <c r="M25" s="4">
        <f t="shared" si="6"/>
        <v>0</v>
      </c>
      <c r="N25" s="6"/>
      <c r="O25" s="36">
        <f t="shared" si="7"/>
        <v>0</v>
      </c>
      <c r="P25" s="36">
        <f t="shared" si="8"/>
        <v>0</v>
      </c>
      <c r="Q25" s="7"/>
      <c r="R25" s="37">
        <f t="shared" si="9"/>
        <v>0</v>
      </c>
      <c r="S25" s="37">
        <f t="shared" si="10"/>
        <v>0</v>
      </c>
      <c r="T25" s="12">
        <f t="shared" si="11"/>
        <v>0</v>
      </c>
      <c r="U25" s="13" t="str">
        <f t="shared" si="12"/>
        <v>F</v>
      </c>
      <c r="V25" s="15">
        <f t="shared" si="13"/>
        <v>0</v>
      </c>
    </row>
    <row r="26" spans="1:22" ht="19.899999999999999" x14ac:dyDescent="0.8">
      <c r="A26" s="73"/>
      <c r="B26" s="68"/>
      <c r="C26" s="1">
        <f t="shared" si="0"/>
        <v>0</v>
      </c>
      <c r="D26" s="1">
        <f t="shared" si="1"/>
        <v>0</v>
      </c>
      <c r="E26" s="2"/>
      <c r="F26" s="2">
        <f t="shared" si="14"/>
        <v>0</v>
      </c>
      <c r="G26" s="2">
        <f t="shared" si="2"/>
        <v>0</v>
      </c>
      <c r="H26" s="3"/>
      <c r="I26" s="3">
        <f t="shared" si="3"/>
        <v>0</v>
      </c>
      <c r="J26" s="3">
        <f t="shared" si="4"/>
        <v>0</v>
      </c>
      <c r="K26" s="4"/>
      <c r="L26" s="4">
        <f t="shared" si="5"/>
        <v>0</v>
      </c>
      <c r="M26" s="4">
        <f t="shared" si="6"/>
        <v>0</v>
      </c>
      <c r="N26" s="6"/>
      <c r="O26" s="36">
        <f t="shared" si="7"/>
        <v>0</v>
      </c>
      <c r="P26" s="36">
        <f t="shared" si="8"/>
        <v>0</v>
      </c>
      <c r="Q26" s="7"/>
      <c r="R26" s="37">
        <f t="shared" si="9"/>
        <v>0</v>
      </c>
      <c r="S26" s="37">
        <f t="shared" si="10"/>
        <v>0</v>
      </c>
      <c r="T26" s="12">
        <f t="shared" si="11"/>
        <v>0</v>
      </c>
      <c r="U26" s="13" t="str">
        <f t="shared" si="12"/>
        <v>F</v>
      </c>
      <c r="V26" s="15">
        <f t="shared" si="13"/>
        <v>0</v>
      </c>
    </row>
    <row r="27" spans="1:22" ht="19.899999999999999" x14ac:dyDescent="0.8">
      <c r="A27" s="73"/>
      <c r="B27" s="68"/>
      <c r="C27" s="1">
        <f t="shared" si="0"/>
        <v>0</v>
      </c>
      <c r="D27" s="1">
        <f t="shared" si="1"/>
        <v>0</v>
      </c>
      <c r="E27" s="2"/>
      <c r="F27" s="2">
        <f t="shared" si="14"/>
        <v>0</v>
      </c>
      <c r="G27" s="2">
        <f t="shared" si="2"/>
        <v>0</v>
      </c>
      <c r="H27" s="3"/>
      <c r="I27" s="3">
        <f t="shared" si="3"/>
        <v>0</v>
      </c>
      <c r="J27" s="3">
        <f t="shared" si="4"/>
        <v>0</v>
      </c>
      <c r="K27" s="4"/>
      <c r="L27" s="4">
        <f t="shared" si="5"/>
        <v>0</v>
      </c>
      <c r="M27" s="4">
        <f t="shared" si="6"/>
        <v>0</v>
      </c>
      <c r="N27" s="6"/>
      <c r="O27" s="36">
        <f t="shared" si="7"/>
        <v>0</v>
      </c>
      <c r="P27" s="36">
        <f t="shared" si="8"/>
        <v>0</v>
      </c>
      <c r="Q27" s="7"/>
      <c r="R27" s="37">
        <f t="shared" si="9"/>
        <v>0</v>
      </c>
      <c r="S27" s="37">
        <f t="shared" si="10"/>
        <v>0</v>
      </c>
      <c r="T27" s="12">
        <f t="shared" si="11"/>
        <v>0</v>
      </c>
      <c r="U27" s="13" t="str">
        <f t="shared" si="12"/>
        <v>F</v>
      </c>
      <c r="V27" s="15">
        <f t="shared" si="13"/>
        <v>0</v>
      </c>
    </row>
    <row r="28" spans="1:22" ht="19.899999999999999" x14ac:dyDescent="0.8">
      <c r="A28" s="73"/>
      <c r="B28" s="68"/>
      <c r="C28" s="1">
        <f t="shared" si="0"/>
        <v>0</v>
      </c>
      <c r="D28" s="1">
        <f t="shared" si="1"/>
        <v>0</v>
      </c>
      <c r="E28" s="2"/>
      <c r="F28" s="2">
        <f t="shared" si="14"/>
        <v>0</v>
      </c>
      <c r="G28" s="2">
        <f t="shared" si="2"/>
        <v>0</v>
      </c>
      <c r="H28" s="3"/>
      <c r="I28" s="3">
        <f t="shared" si="3"/>
        <v>0</v>
      </c>
      <c r="J28" s="3">
        <f t="shared" si="4"/>
        <v>0</v>
      </c>
      <c r="K28" s="4"/>
      <c r="L28" s="4">
        <f t="shared" si="5"/>
        <v>0</v>
      </c>
      <c r="M28" s="4">
        <f t="shared" si="6"/>
        <v>0</v>
      </c>
      <c r="N28" s="6"/>
      <c r="O28" s="36">
        <f t="shared" si="7"/>
        <v>0</v>
      </c>
      <c r="P28" s="36">
        <f t="shared" si="8"/>
        <v>0</v>
      </c>
      <c r="Q28" s="7"/>
      <c r="R28" s="37">
        <f t="shared" si="9"/>
        <v>0</v>
      </c>
      <c r="S28" s="37">
        <f t="shared" si="10"/>
        <v>0</v>
      </c>
      <c r="T28" s="12">
        <f t="shared" si="11"/>
        <v>0</v>
      </c>
      <c r="U28" s="13" t="str">
        <f t="shared" si="12"/>
        <v>F</v>
      </c>
      <c r="V28" s="15">
        <f t="shared" si="13"/>
        <v>0</v>
      </c>
    </row>
    <row r="29" spans="1:22" ht="19.899999999999999" x14ac:dyDescent="0.8">
      <c r="A29" s="73"/>
      <c r="B29" s="68"/>
      <c r="C29" s="1">
        <f t="shared" si="0"/>
        <v>0</v>
      </c>
      <c r="D29" s="1">
        <f t="shared" si="1"/>
        <v>0</v>
      </c>
      <c r="E29" s="2"/>
      <c r="F29" s="2">
        <f t="shared" si="14"/>
        <v>0</v>
      </c>
      <c r="G29" s="2">
        <f t="shared" si="2"/>
        <v>0</v>
      </c>
      <c r="H29" s="3"/>
      <c r="I29" s="3">
        <f t="shared" si="3"/>
        <v>0</v>
      </c>
      <c r="J29" s="3">
        <f t="shared" si="4"/>
        <v>0</v>
      </c>
      <c r="K29" s="4"/>
      <c r="L29" s="4">
        <f t="shared" si="5"/>
        <v>0</v>
      </c>
      <c r="M29" s="4">
        <f t="shared" si="6"/>
        <v>0</v>
      </c>
      <c r="N29" s="6"/>
      <c r="O29" s="36">
        <f t="shared" si="7"/>
        <v>0</v>
      </c>
      <c r="P29" s="36">
        <f t="shared" si="8"/>
        <v>0</v>
      </c>
      <c r="Q29" s="7"/>
      <c r="R29" s="37">
        <f t="shared" si="9"/>
        <v>0</v>
      </c>
      <c r="S29" s="37">
        <f t="shared" si="10"/>
        <v>0</v>
      </c>
      <c r="T29" s="12">
        <f t="shared" si="11"/>
        <v>0</v>
      </c>
      <c r="U29" s="13" t="str">
        <f t="shared" si="12"/>
        <v>F</v>
      </c>
      <c r="V29" s="15">
        <f t="shared" si="13"/>
        <v>0</v>
      </c>
    </row>
    <row r="30" spans="1:22" ht="19.899999999999999" x14ac:dyDescent="0.8">
      <c r="A30" s="73"/>
      <c r="B30" s="68"/>
      <c r="C30" s="1">
        <f t="shared" si="0"/>
        <v>0</v>
      </c>
      <c r="D30" s="1">
        <f t="shared" si="1"/>
        <v>0</v>
      </c>
      <c r="E30" s="2"/>
      <c r="F30" s="2">
        <f t="shared" si="14"/>
        <v>0</v>
      </c>
      <c r="G30" s="2">
        <f t="shared" si="2"/>
        <v>0</v>
      </c>
      <c r="H30" s="3"/>
      <c r="I30" s="3">
        <f t="shared" si="3"/>
        <v>0</v>
      </c>
      <c r="J30" s="3">
        <f t="shared" si="4"/>
        <v>0</v>
      </c>
      <c r="K30" s="4"/>
      <c r="L30" s="4">
        <f t="shared" si="5"/>
        <v>0</v>
      </c>
      <c r="M30" s="4">
        <f t="shared" si="6"/>
        <v>0</v>
      </c>
      <c r="N30" s="6"/>
      <c r="O30" s="36">
        <f t="shared" si="7"/>
        <v>0</v>
      </c>
      <c r="P30" s="36">
        <f t="shared" si="8"/>
        <v>0</v>
      </c>
      <c r="Q30" s="7"/>
      <c r="R30" s="37">
        <f t="shared" si="9"/>
        <v>0</v>
      </c>
      <c r="S30" s="37">
        <f t="shared" si="10"/>
        <v>0</v>
      </c>
      <c r="T30" s="12">
        <f t="shared" si="11"/>
        <v>0</v>
      </c>
      <c r="U30" s="13" t="str">
        <f t="shared" si="12"/>
        <v>F</v>
      </c>
      <c r="V30" s="15">
        <f t="shared" si="13"/>
        <v>0</v>
      </c>
    </row>
    <row r="31" spans="1:22" ht="19.899999999999999" x14ac:dyDescent="0.8">
      <c r="A31" s="73"/>
      <c r="B31" s="68"/>
      <c r="C31" s="1">
        <f t="shared" si="0"/>
        <v>0</v>
      </c>
      <c r="D31" s="1">
        <f t="shared" si="1"/>
        <v>0</v>
      </c>
      <c r="E31" s="2"/>
      <c r="F31" s="2">
        <f t="shared" si="14"/>
        <v>0</v>
      </c>
      <c r="G31" s="2">
        <f t="shared" si="2"/>
        <v>0</v>
      </c>
      <c r="H31" s="3"/>
      <c r="I31" s="3">
        <f t="shared" si="3"/>
        <v>0</v>
      </c>
      <c r="J31" s="3">
        <f t="shared" si="4"/>
        <v>0</v>
      </c>
      <c r="K31" s="4"/>
      <c r="L31" s="4">
        <f t="shared" si="5"/>
        <v>0</v>
      </c>
      <c r="M31" s="4">
        <f t="shared" si="6"/>
        <v>0</v>
      </c>
      <c r="N31" s="6"/>
      <c r="O31" s="36">
        <f t="shared" si="7"/>
        <v>0</v>
      </c>
      <c r="P31" s="36">
        <f t="shared" si="8"/>
        <v>0</v>
      </c>
      <c r="Q31" s="7"/>
      <c r="R31" s="37">
        <f t="shared" si="9"/>
        <v>0</v>
      </c>
      <c r="S31" s="37">
        <f t="shared" si="10"/>
        <v>0</v>
      </c>
      <c r="T31" s="12">
        <f t="shared" si="11"/>
        <v>0</v>
      </c>
      <c r="U31" s="13" t="str">
        <f t="shared" si="12"/>
        <v>F</v>
      </c>
      <c r="V31" s="15">
        <f t="shared" si="13"/>
        <v>0</v>
      </c>
    </row>
    <row r="32" spans="1:22" ht="19.899999999999999" x14ac:dyDescent="0.8">
      <c r="A32" s="73"/>
      <c r="B32" s="68"/>
      <c r="C32" s="1">
        <f t="shared" si="0"/>
        <v>0</v>
      </c>
      <c r="D32" s="1">
        <f t="shared" si="1"/>
        <v>0</v>
      </c>
      <c r="E32" s="2"/>
      <c r="F32" s="2">
        <f t="shared" si="14"/>
        <v>0</v>
      </c>
      <c r="G32" s="2">
        <f t="shared" si="2"/>
        <v>0</v>
      </c>
      <c r="H32" s="3"/>
      <c r="I32" s="3">
        <f t="shared" si="3"/>
        <v>0</v>
      </c>
      <c r="J32" s="3">
        <f t="shared" si="4"/>
        <v>0</v>
      </c>
      <c r="K32" s="4"/>
      <c r="L32" s="4">
        <f t="shared" si="5"/>
        <v>0</v>
      </c>
      <c r="M32" s="4">
        <f t="shared" si="6"/>
        <v>0</v>
      </c>
      <c r="N32" s="6"/>
      <c r="O32" s="36">
        <f t="shared" si="7"/>
        <v>0</v>
      </c>
      <c r="P32" s="36">
        <f t="shared" si="8"/>
        <v>0</v>
      </c>
      <c r="Q32" s="7"/>
      <c r="R32" s="37">
        <f t="shared" si="9"/>
        <v>0</v>
      </c>
      <c r="S32" s="37">
        <f t="shared" si="10"/>
        <v>0</v>
      </c>
      <c r="T32" s="12">
        <f t="shared" si="11"/>
        <v>0</v>
      </c>
      <c r="U32" s="13" t="str">
        <f t="shared" si="12"/>
        <v>F</v>
      </c>
      <c r="V32" s="15">
        <f t="shared" si="13"/>
        <v>0</v>
      </c>
    </row>
    <row r="33" spans="1:22" ht="19.899999999999999" x14ac:dyDescent="0.8">
      <c r="A33" s="73"/>
      <c r="B33" s="68"/>
      <c r="C33" s="1">
        <f t="shared" si="0"/>
        <v>0</v>
      </c>
      <c r="D33" s="1">
        <f t="shared" si="1"/>
        <v>0</v>
      </c>
      <c r="E33" s="2"/>
      <c r="F33" s="2">
        <f t="shared" si="14"/>
        <v>0</v>
      </c>
      <c r="G33" s="2">
        <f t="shared" si="2"/>
        <v>0</v>
      </c>
      <c r="H33" s="3"/>
      <c r="I33" s="3">
        <f t="shared" si="3"/>
        <v>0</v>
      </c>
      <c r="J33" s="3">
        <f t="shared" si="4"/>
        <v>0</v>
      </c>
      <c r="K33" s="4"/>
      <c r="L33" s="4">
        <f t="shared" si="5"/>
        <v>0</v>
      </c>
      <c r="M33" s="4">
        <f t="shared" si="6"/>
        <v>0</v>
      </c>
      <c r="N33" s="6"/>
      <c r="O33" s="36">
        <f t="shared" si="7"/>
        <v>0</v>
      </c>
      <c r="P33" s="36">
        <f t="shared" si="8"/>
        <v>0</v>
      </c>
      <c r="Q33" s="7"/>
      <c r="R33" s="37">
        <f t="shared" si="9"/>
        <v>0</v>
      </c>
      <c r="S33" s="37">
        <f t="shared" si="10"/>
        <v>0</v>
      </c>
      <c r="T33" s="12">
        <f t="shared" si="11"/>
        <v>0</v>
      </c>
      <c r="U33" s="13" t="str">
        <f t="shared" si="12"/>
        <v>F</v>
      </c>
      <c r="V33" s="15">
        <f t="shared" si="13"/>
        <v>0</v>
      </c>
    </row>
    <row r="34" spans="1:22" ht="19.899999999999999" x14ac:dyDescent="0.8">
      <c r="A34" s="73"/>
      <c r="B34" s="68"/>
      <c r="C34" s="1">
        <f t="shared" si="0"/>
        <v>0</v>
      </c>
      <c r="D34" s="1">
        <f t="shared" si="1"/>
        <v>0</v>
      </c>
      <c r="E34" s="2"/>
      <c r="F34" s="2">
        <f t="shared" si="14"/>
        <v>0</v>
      </c>
      <c r="G34" s="2">
        <f t="shared" si="2"/>
        <v>0</v>
      </c>
      <c r="H34" s="3"/>
      <c r="I34" s="3">
        <f t="shared" si="3"/>
        <v>0</v>
      </c>
      <c r="J34" s="3">
        <f t="shared" si="4"/>
        <v>0</v>
      </c>
      <c r="K34" s="4"/>
      <c r="L34" s="4">
        <f t="shared" si="5"/>
        <v>0</v>
      </c>
      <c r="M34" s="4">
        <f t="shared" si="6"/>
        <v>0</v>
      </c>
      <c r="N34" s="6"/>
      <c r="O34" s="36">
        <f t="shared" si="7"/>
        <v>0</v>
      </c>
      <c r="P34" s="36">
        <f t="shared" si="8"/>
        <v>0</v>
      </c>
      <c r="Q34" s="7"/>
      <c r="R34" s="37">
        <f t="shared" si="9"/>
        <v>0</v>
      </c>
      <c r="S34" s="37">
        <f t="shared" si="10"/>
        <v>0</v>
      </c>
      <c r="T34" s="12">
        <f t="shared" si="11"/>
        <v>0</v>
      </c>
      <c r="U34" s="13" t="str">
        <f t="shared" si="12"/>
        <v>F</v>
      </c>
      <c r="V34" s="15">
        <f t="shared" si="13"/>
        <v>0</v>
      </c>
    </row>
    <row r="35" spans="1:22" ht="19.899999999999999" x14ac:dyDescent="0.8">
      <c r="A35" s="73"/>
      <c r="B35" s="68"/>
      <c r="C35" s="1">
        <f>(B35*100)/C$4</f>
        <v>0</v>
      </c>
      <c r="D35" s="1">
        <f t="shared" si="1"/>
        <v>0</v>
      </c>
      <c r="E35" s="2"/>
      <c r="F35" s="2">
        <f t="shared" si="14"/>
        <v>0</v>
      </c>
      <c r="G35" s="2">
        <f t="shared" si="2"/>
        <v>0</v>
      </c>
      <c r="H35" s="3"/>
      <c r="I35" s="3">
        <f t="shared" si="3"/>
        <v>0</v>
      </c>
      <c r="J35" s="3">
        <f t="shared" si="4"/>
        <v>0</v>
      </c>
      <c r="K35" s="4"/>
      <c r="L35" s="4">
        <f t="shared" si="5"/>
        <v>0</v>
      </c>
      <c r="M35" s="4">
        <f t="shared" si="6"/>
        <v>0</v>
      </c>
      <c r="N35" s="6"/>
      <c r="O35" s="36">
        <f t="shared" si="7"/>
        <v>0</v>
      </c>
      <c r="P35" s="36">
        <f t="shared" si="8"/>
        <v>0</v>
      </c>
      <c r="Q35" s="7"/>
      <c r="R35" s="37">
        <f t="shared" si="9"/>
        <v>0</v>
      </c>
      <c r="S35" s="37">
        <f t="shared" si="10"/>
        <v>0</v>
      </c>
      <c r="T35" s="12">
        <f t="shared" si="11"/>
        <v>0</v>
      </c>
      <c r="U35" s="13" t="str">
        <f t="shared" si="12"/>
        <v>F</v>
      </c>
      <c r="V35" s="15">
        <f t="shared" si="13"/>
        <v>0</v>
      </c>
    </row>
    <row r="36" spans="1:22" ht="19.899999999999999" x14ac:dyDescent="0.8">
      <c r="A36" s="16" t="s">
        <v>5</v>
      </c>
      <c r="B36" s="69">
        <v>80</v>
      </c>
      <c r="C36" s="1">
        <f>(B36*100)/C$4</f>
        <v>100</v>
      </c>
      <c r="D36" s="1">
        <f t="shared" si="1"/>
        <v>20</v>
      </c>
      <c r="E36" s="17">
        <v>120</v>
      </c>
      <c r="F36" s="2">
        <f t="shared" si="14"/>
        <v>100</v>
      </c>
      <c r="G36" s="2">
        <f t="shared" si="2"/>
        <v>25</v>
      </c>
      <c r="H36" s="17">
        <v>100</v>
      </c>
      <c r="I36" s="3">
        <f t="shared" si="3"/>
        <v>100</v>
      </c>
      <c r="J36" s="3">
        <f t="shared" si="4"/>
        <v>20</v>
      </c>
      <c r="K36" s="17">
        <v>90</v>
      </c>
      <c r="L36" s="4">
        <f t="shared" si="5"/>
        <v>100</v>
      </c>
      <c r="M36" s="4">
        <f t="shared" si="6"/>
        <v>20</v>
      </c>
      <c r="N36" s="8">
        <v>80</v>
      </c>
      <c r="O36" s="36">
        <f t="shared" si="7"/>
        <v>100</v>
      </c>
      <c r="P36" s="36">
        <f t="shared" si="8"/>
        <v>10</v>
      </c>
      <c r="Q36" s="8"/>
      <c r="R36" s="8"/>
      <c r="S36" s="8"/>
      <c r="T36" s="17">
        <f t="shared" si="11"/>
        <v>95</v>
      </c>
      <c r="U36" s="18"/>
      <c r="V36" s="17"/>
    </row>
    <row r="37" spans="1:22" x14ac:dyDescent="0.45">
      <c r="A37" s="10" t="s">
        <v>3</v>
      </c>
      <c r="B37" s="70">
        <f>AVERAGE(B7:B36)</f>
        <v>80</v>
      </c>
      <c r="C37" s="11">
        <f t="shared" ref="C37:T37" si="15">AVERAGE(C7:C36)</f>
        <v>3.3333333333333335</v>
      </c>
      <c r="D37" s="11">
        <f t="shared" si="15"/>
        <v>0.66666666666666663</v>
      </c>
      <c r="E37" s="11">
        <f t="shared" si="15"/>
        <v>120</v>
      </c>
      <c r="F37" s="11">
        <f t="shared" si="15"/>
        <v>3.3333333333333335</v>
      </c>
      <c r="G37" s="11">
        <f t="shared" si="15"/>
        <v>0.83333333333333337</v>
      </c>
      <c r="H37" s="11">
        <f t="shared" si="15"/>
        <v>100</v>
      </c>
      <c r="I37" s="11">
        <f t="shared" si="15"/>
        <v>3.3333333333333335</v>
      </c>
      <c r="J37" s="11">
        <f t="shared" si="15"/>
        <v>0.66666666666666663</v>
      </c>
      <c r="K37" s="11">
        <f t="shared" si="15"/>
        <v>90</v>
      </c>
      <c r="L37" s="11">
        <f t="shared" si="15"/>
        <v>3.3333333333333335</v>
      </c>
      <c r="M37" s="11">
        <f t="shared" si="15"/>
        <v>0.66666666666666663</v>
      </c>
      <c r="N37" s="11">
        <f t="shared" si="15"/>
        <v>80</v>
      </c>
      <c r="O37" s="11">
        <f t="shared" si="15"/>
        <v>3.3333333333333335</v>
      </c>
      <c r="P37" s="11">
        <f t="shared" si="15"/>
        <v>0.33333333333333331</v>
      </c>
      <c r="Q37" s="11" t="e">
        <f t="shared" si="15"/>
        <v>#DIV/0!</v>
      </c>
      <c r="R37" s="11">
        <f t="shared" si="15"/>
        <v>0</v>
      </c>
      <c r="S37" s="11">
        <f t="shared" si="15"/>
        <v>0</v>
      </c>
      <c r="T37" s="11">
        <f t="shared" si="15"/>
        <v>3.1666666666666665</v>
      </c>
      <c r="U37" s="17"/>
      <c r="V37" s="8"/>
    </row>
    <row r="38" spans="1:22" x14ac:dyDescent="0.45">
      <c r="A38" s="10" t="s">
        <v>4</v>
      </c>
      <c r="B38" s="70" t="e">
        <f>STDEV(B7:B36)</f>
        <v>#DIV/0!</v>
      </c>
      <c r="C38" s="11">
        <f t="shared" ref="C38:T38" si="16">STDEV(C7:C36)</f>
        <v>18.257418583505537</v>
      </c>
      <c r="D38" s="11">
        <f t="shared" si="16"/>
        <v>3.6514837167011076</v>
      </c>
      <c r="E38" s="11" t="e">
        <f t="shared" si="16"/>
        <v>#DIV/0!</v>
      </c>
      <c r="F38" s="11">
        <f t="shared" si="16"/>
        <v>18.257418583505537</v>
      </c>
      <c r="G38" s="11">
        <f t="shared" si="16"/>
        <v>4.5643546458763842</v>
      </c>
      <c r="H38" s="11" t="e">
        <f t="shared" si="16"/>
        <v>#DIV/0!</v>
      </c>
      <c r="I38" s="11">
        <f t="shared" si="16"/>
        <v>18.257418583505537</v>
      </c>
      <c r="J38" s="11">
        <f t="shared" si="16"/>
        <v>3.6514837167011076</v>
      </c>
      <c r="K38" s="11" t="e">
        <f t="shared" si="16"/>
        <v>#DIV/0!</v>
      </c>
      <c r="L38" s="11">
        <f t="shared" si="16"/>
        <v>18.257418583505537</v>
      </c>
      <c r="M38" s="11">
        <f t="shared" si="16"/>
        <v>3.6514837167011076</v>
      </c>
      <c r="N38" s="11" t="e">
        <f t="shared" si="16"/>
        <v>#DIV/0!</v>
      </c>
      <c r="O38" s="11">
        <f t="shared" si="16"/>
        <v>18.257418583505537</v>
      </c>
      <c r="P38" s="11">
        <f t="shared" si="16"/>
        <v>1.8257418583505538</v>
      </c>
      <c r="Q38" s="11" t="e">
        <f t="shared" si="16"/>
        <v>#DIV/0!</v>
      </c>
      <c r="R38" s="11">
        <f t="shared" si="16"/>
        <v>0</v>
      </c>
      <c r="S38" s="11">
        <f t="shared" si="16"/>
        <v>0</v>
      </c>
      <c r="T38" s="11">
        <f t="shared" si="16"/>
        <v>17.34454765433026</v>
      </c>
      <c r="U38" s="17"/>
      <c r="V38" s="8"/>
    </row>
    <row r="39" spans="1:22" x14ac:dyDescent="0.45">
      <c r="A39" s="71"/>
    </row>
    <row r="40" spans="1:22" x14ac:dyDescent="0.45">
      <c r="T40" t="s">
        <v>50</v>
      </c>
      <c r="U40" t="s">
        <v>51</v>
      </c>
    </row>
    <row r="41" spans="1:22" x14ac:dyDescent="0.45">
      <c r="Q41" t="s">
        <v>48</v>
      </c>
      <c r="T41">
        <f>COUNTIF(T7:T35,"&gt;59.99")</f>
        <v>0</v>
      </c>
      <c r="U41">
        <f>(T41*100)/T43</f>
        <v>0</v>
      </c>
    </row>
    <row r="42" spans="1:22" x14ac:dyDescent="0.45">
      <c r="Q42" t="s">
        <v>49</v>
      </c>
      <c r="T42">
        <f>COUNTIF(T7:T35,"&lt;60.00")</f>
        <v>29</v>
      </c>
      <c r="U42">
        <f>(T42*100)/T43</f>
        <v>100</v>
      </c>
    </row>
    <row r="43" spans="1:22" x14ac:dyDescent="0.45">
      <c r="S43" t="s">
        <v>52</v>
      </c>
      <c r="T43">
        <f>SUM(T41:T42)</f>
        <v>29</v>
      </c>
      <c r="U43">
        <f>SUM(U41:U42)</f>
        <v>100</v>
      </c>
    </row>
  </sheetData>
  <mergeCells count="9">
    <mergeCell ref="Q3:S3"/>
    <mergeCell ref="T5:V5"/>
    <mergeCell ref="B3:D3"/>
    <mergeCell ref="A3:A6"/>
    <mergeCell ref="E3:G3"/>
    <mergeCell ref="H3:J3"/>
    <mergeCell ref="K3:M3"/>
    <mergeCell ref="N3:P3"/>
    <mergeCell ref="T3:V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3"/>
  <sheetViews>
    <sheetView workbookViewId="0"/>
  </sheetViews>
  <sheetFormatPr defaultRowHeight="14.25" x14ac:dyDescent="0.45"/>
  <cols>
    <col min="1" max="1" width="15.3984375" customWidth="1"/>
    <col min="14" max="14" width="9.9296875" customWidth="1"/>
    <col min="21" max="21" width="10.19921875" bestFit="1" customWidth="1"/>
  </cols>
  <sheetData>
    <row r="1" spans="1:22" ht="24.4" x14ac:dyDescent="0.6">
      <c r="A1" s="23"/>
      <c r="B1" s="23"/>
      <c r="C1" s="40" t="s">
        <v>19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x14ac:dyDescent="0.45">
      <c r="A3" s="99" t="s">
        <v>2</v>
      </c>
      <c r="B3" s="98" t="s">
        <v>10</v>
      </c>
      <c r="C3" s="98"/>
      <c r="D3" s="98"/>
      <c r="E3" s="101" t="s">
        <v>13</v>
      </c>
      <c r="F3" s="101"/>
      <c r="G3" s="101"/>
      <c r="H3" s="102" t="s">
        <v>14</v>
      </c>
      <c r="I3" s="102"/>
      <c r="J3" s="102"/>
      <c r="K3" s="103" t="s">
        <v>15</v>
      </c>
      <c r="L3" s="103"/>
      <c r="M3" s="103"/>
      <c r="N3" s="102" t="s">
        <v>16</v>
      </c>
      <c r="O3" s="102"/>
      <c r="P3" s="102"/>
      <c r="Q3" s="95" t="s">
        <v>17</v>
      </c>
      <c r="R3" s="95"/>
      <c r="S3" s="95"/>
      <c r="T3" s="104" t="s">
        <v>18</v>
      </c>
      <c r="U3" s="105"/>
      <c r="V3" s="105"/>
    </row>
    <row r="4" spans="1:22" x14ac:dyDescent="0.45">
      <c r="A4" s="99"/>
      <c r="B4" s="19" t="s">
        <v>5</v>
      </c>
      <c r="C4" s="27">
        <v>80</v>
      </c>
      <c r="D4" s="19" t="s">
        <v>11</v>
      </c>
      <c r="E4" s="24" t="s">
        <v>5</v>
      </c>
      <c r="F4" s="27">
        <v>120</v>
      </c>
      <c r="G4" s="24" t="s">
        <v>11</v>
      </c>
      <c r="H4" s="30" t="s">
        <v>5</v>
      </c>
      <c r="I4" s="21">
        <v>100</v>
      </c>
      <c r="J4" s="30" t="s">
        <v>11</v>
      </c>
      <c r="K4" s="33" t="s">
        <v>5</v>
      </c>
      <c r="L4" s="21">
        <v>90</v>
      </c>
      <c r="M4" s="33" t="s">
        <v>11</v>
      </c>
      <c r="N4" s="30" t="s">
        <v>5</v>
      </c>
      <c r="O4" s="27">
        <v>80</v>
      </c>
      <c r="P4" s="30" t="s">
        <v>11</v>
      </c>
      <c r="Q4" s="8" t="s">
        <v>5</v>
      </c>
      <c r="R4" s="27"/>
      <c r="S4" s="8" t="s">
        <v>11</v>
      </c>
      <c r="T4" s="106"/>
      <c r="U4" s="105"/>
      <c r="V4" s="105"/>
    </row>
    <row r="5" spans="1:22" x14ac:dyDescent="0.45">
      <c r="A5" s="99"/>
      <c r="B5" s="20" t="s">
        <v>12</v>
      </c>
      <c r="C5" s="28">
        <v>20</v>
      </c>
      <c r="D5" s="20" t="s">
        <v>6</v>
      </c>
      <c r="E5" s="25" t="s">
        <v>12</v>
      </c>
      <c r="F5" s="28">
        <v>25</v>
      </c>
      <c r="G5" s="25" t="s">
        <v>6</v>
      </c>
      <c r="H5" s="31" t="s">
        <v>12</v>
      </c>
      <c r="I5" s="22">
        <v>20</v>
      </c>
      <c r="J5" s="31" t="s">
        <v>6</v>
      </c>
      <c r="K5" s="34" t="s">
        <v>12</v>
      </c>
      <c r="L5" s="22">
        <v>20</v>
      </c>
      <c r="M5" s="34" t="s">
        <v>6</v>
      </c>
      <c r="N5" s="31" t="s">
        <v>12</v>
      </c>
      <c r="O5" s="28">
        <v>15</v>
      </c>
      <c r="P5" s="31" t="s">
        <v>6</v>
      </c>
      <c r="Q5" s="38" t="s">
        <v>12</v>
      </c>
      <c r="R5" s="28"/>
      <c r="S5" s="38" t="s">
        <v>6</v>
      </c>
      <c r="T5" s="96"/>
      <c r="U5" s="97"/>
      <c r="V5" s="97"/>
    </row>
    <row r="6" spans="1:22" x14ac:dyDescent="0.45">
      <c r="A6" s="100"/>
      <c r="B6" s="29" t="s">
        <v>0</v>
      </c>
      <c r="C6" s="29" t="s">
        <v>6</v>
      </c>
      <c r="D6" s="29" t="s">
        <v>9</v>
      </c>
      <c r="E6" s="26" t="s">
        <v>0</v>
      </c>
      <c r="F6" s="26" t="s">
        <v>6</v>
      </c>
      <c r="G6" s="26" t="s">
        <v>9</v>
      </c>
      <c r="H6" s="32" t="s">
        <v>0</v>
      </c>
      <c r="I6" s="32" t="s">
        <v>6</v>
      </c>
      <c r="J6" s="32" t="s">
        <v>9</v>
      </c>
      <c r="K6" s="35" t="s">
        <v>0</v>
      </c>
      <c r="L6" s="35" t="s">
        <v>6</v>
      </c>
      <c r="M6" s="35" t="s">
        <v>9</v>
      </c>
      <c r="N6" s="32" t="s">
        <v>0</v>
      </c>
      <c r="O6" s="32" t="s">
        <v>6</v>
      </c>
      <c r="P6" s="32" t="s">
        <v>9</v>
      </c>
      <c r="Q6" s="39" t="s">
        <v>0</v>
      </c>
      <c r="R6" s="39" t="s">
        <v>6</v>
      </c>
      <c r="S6" s="39" t="s">
        <v>9</v>
      </c>
      <c r="T6" s="9" t="s">
        <v>1</v>
      </c>
      <c r="U6" s="9" t="s">
        <v>7</v>
      </c>
      <c r="V6" s="14" t="s">
        <v>8</v>
      </c>
    </row>
    <row r="7" spans="1:22" ht="19.899999999999999" x14ac:dyDescent="0.8">
      <c r="A7" s="5">
        <f>'1.คุณธรรม'!A7</f>
        <v>0</v>
      </c>
      <c r="B7" s="1"/>
      <c r="C7" s="1">
        <f>(B7*100)/C$4</f>
        <v>0</v>
      </c>
      <c r="D7" s="1">
        <f>C7*(C$5/100)</f>
        <v>0</v>
      </c>
      <c r="E7" s="2"/>
      <c r="F7" s="2">
        <f>(E7*100)/F$4</f>
        <v>0</v>
      </c>
      <c r="G7" s="2">
        <f>F7*(F$5/100)</f>
        <v>0</v>
      </c>
      <c r="H7" s="3"/>
      <c r="I7" s="3">
        <f>(H7*100)/I$4</f>
        <v>0</v>
      </c>
      <c r="J7" s="3">
        <f>I7*(I$5/100)</f>
        <v>0</v>
      </c>
      <c r="K7" s="4"/>
      <c r="L7" s="4">
        <f>(K7*100)/L$4</f>
        <v>0</v>
      </c>
      <c r="M7" s="4">
        <f>L7*(L$5/100)</f>
        <v>0</v>
      </c>
      <c r="N7" s="6"/>
      <c r="O7" s="36">
        <f>(N7*100)/O$4</f>
        <v>0</v>
      </c>
      <c r="P7" s="36">
        <f>O7*(O$5/100)</f>
        <v>0</v>
      </c>
      <c r="Q7" s="7"/>
      <c r="R7" s="37"/>
      <c r="S7" s="37"/>
      <c r="T7" s="12">
        <f>(D7+G7+J7+M7+P7)</f>
        <v>0</v>
      </c>
      <c r="U7" s="13" t="str">
        <f>IF(T7&gt;80,"A",IF(T7&gt;70,"B+",IF(T7&gt;60,"B",IF(T7&gt;50,"C+",IF(T7&gt;40,"C",IF(T7&gt;30,"D+",IF(T7&gt;=20,"D","F")))))))</f>
        <v>F</v>
      </c>
      <c r="V7" s="15">
        <f>IF(U7="A",4,IF(U7="B+",3.5,IF(U7="B",3,IF(U7="C+",2.5,IF(U7="C",2,IF(U7="D+",1.5,IF(U7="D",1,IF(U7="F",0))))))))</f>
        <v>0</v>
      </c>
    </row>
    <row r="8" spans="1:22" ht="19.899999999999999" x14ac:dyDescent="0.8">
      <c r="A8" s="5">
        <f>'1.คุณธรรม'!A8</f>
        <v>0</v>
      </c>
      <c r="B8" s="1"/>
      <c r="C8" s="1">
        <f t="shared" ref="C8:C34" si="0">(B8*100)/C$4</f>
        <v>0</v>
      </c>
      <c r="D8" s="1">
        <f t="shared" ref="D8:D36" si="1">C8*(C$5/100)</f>
        <v>0</v>
      </c>
      <c r="E8" s="2"/>
      <c r="F8" s="2">
        <f>(E8*100)/F$4</f>
        <v>0</v>
      </c>
      <c r="G8" s="2">
        <f t="shared" ref="G8:G36" si="2">F8*(F$5/100)</f>
        <v>0</v>
      </c>
      <c r="H8" s="3"/>
      <c r="I8" s="3">
        <f t="shared" ref="I8:I36" si="3">(H8*100)/I$4</f>
        <v>0</v>
      </c>
      <c r="J8" s="3">
        <f t="shared" ref="J8:J36" si="4">I8*(I$5/100)</f>
        <v>0</v>
      </c>
      <c r="K8" s="4"/>
      <c r="L8" s="4">
        <f t="shared" ref="L8:L36" si="5">(K8*100)/L$4</f>
        <v>0</v>
      </c>
      <c r="M8" s="4">
        <f t="shared" ref="M8:M36" si="6">L8*(L$5/100)</f>
        <v>0</v>
      </c>
      <c r="N8" s="6"/>
      <c r="O8" s="36">
        <f t="shared" ref="O8:O36" si="7">(N8*100)/O$4</f>
        <v>0</v>
      </c>
      <c r="P8" s="36">
        <f t="shared" ref="P8:P36" si="8">O8*(O$5/100)</f>
        <v>0</v>
      </c>
      <c r="Q8" s="7"/>
      <c r="R8" s="7"/>
      <c r="S8" s="7"/>
      <c r="T8" s="12">
        <f t="shared" ref="T8:T36" si="9">(D8+G8+J8+M8+P8)</f>
        <v>0</v>
      </c>
      <c r="U8" s="13" t="str">
        <f t="shared" ref="U8:U35" si="10">IF(T8&gt;80,"A",IF(T8&gt;70,"B+",IF(T8&gt;60,"B",IF(T8&gt;50,"C+",IF(T8&gt;40,"C",IF(T8&gt;30,"D+",IF(T8&gt;=20,"D","F")))))))</f>
        <v>F</v>
      </c>
      <c r="V8" s="15">
        <f t="shared" ref="V8:V35" si="11">IF(U8="A",4,IF(U8="B+",3.5,IF(U8="B",3,IF(U8="C+",2.5,IF(U8="C",2,IF(U8="D+",1.5,IF(U8="D",1,IF(U8="F",0))))))))</f>
        <v>0</v>
      </c>
    </row>
    <row r="9" spans="1:22" ht="19.899999999999999" x14ac:dyDescent="0.8">
      <c r="A9" s="5">
        <f>'1.คุณธรรม'!A9</f>
        <v>0</v>
      </c>
      <c r="B9" s="1"/>
      <c r="C9" s="1">
        <f t="shared" si="0"/>
        <v>0</v>
      </c>
      <c r="D9" s="1">
        <f t="shared" si="1"/>
        <v>0</v>
      </c>
      <c r="E9" s="2"/>
      <c r="F9" s="2">
        <f t="shared" ref="F9:F36" si="12">(E9*100)/F$4</f>
        <v>0</v>
      </c>
      <c r="G9" s="2">
        <f t="shared" si="2"/>
        <v>0</v>
      </c>
      <c r="H9" s="3"/>
      <c r="I9" s="3">
        <f t="shared" si="3"/>
        <v>0</v>
      </c>
      <c r="J9" s="3">
        <f t="shared" si="4"/>
        <v>0</v>
      </c>
      <c r="K9" s="4"/>
      <c r="L9" s="4">
        <f t="shared" si="5"/>
        <v>0</v>
      </c>
      <c r="M9" s="4">
        <f t="shared" si="6"/>
        <v>0</v>
      </c>
      <c r="N9" s="6"/>
      <c r="O9" s="36">
        <f t="shared" si="7"/>
        <v>0</v>
      </c>
      <c r="P9" s="36">
        <f t="shared" si="8"/>
        <v>0</v>
      </c>
      <c r="Q9" s="7"/>
      <c r="R9" s="7"/>
      <c r="S9" s="7"/>
      <c r="T9" s="12">
        <f t="shared" si="9"/>
        <v>0</v>
      </c>
      <c r="U9" s="13" t="str">
        <f t="shared" si="10"/>
        <v>F</v>
      </c>
      <c r="V9" s="15">
        <f t="shared" si="11"/>
        <v>0</v>
      </c>
    </row>
    <row r="10" spans="1:22" ht="19.899999999999999" x14ac:dyDescent="0.8">
      <c r="A10" s="5">
        <f>'1.คุณธรรม'!A10</f>
        <v>0</v>
      </c>
      <c r="B10" s="1"/>
      <c r="C10" s="1">
        <f t="shared" si="0"/>
        <v>0</v>
      </c>
      <c r="D10" s="1">
        <f t="shared" si="1"/>
        <v>0</v>
      </c>
      <c r="E10" s="2"/>
      <c r="F10" s="2">
        <f t="shared" si="12"/>
        <v>0</v>
      </c>
      <c r="G10" s="2">
        <f t="shared" si="2"/>
        <v>0</v>
      </c>
      <c r="H10" s="3"/>
      <c r="I10" s="3">
        <f t="shared" si="3"/>
        <v>0</v>
      </c>
      <c r="J10" s="3">
        <f t="shared" si="4"/>
        <v>0</v>
      </c>
      <c r="K10" s="4"/>
      <c r="L10" s="4">
        <f t="shared" si="5"/>
        <v>0</v>
      </c>
      <c r="M10" s="4">
        <f t="shared" si="6"/>
        <v>0</v>
      </c>
      <c r="N10" s="6"/>
      <c r="O10" s="36">
        <f t="shared" si="7"/>
        <v>0</v>
      </c>
      <c r="P10" s="36">
        <f t="shared" si="8"/>
        <v>0</v>
      </c>
      <c r="Q10" s="7"/>
      <c r="R10" s="7"/>
      <c r="S10" s="7"/>
      <c r="T10" s="12">
        <f t="shared" si="9"/>
        <v>0</v>
      </c>
      <c r="U10" s="13" t="str">
        <f t="shared" si="10"/>
        <v>F</v>
      </c>
      <c r="V10" s="15">
        <f t="shared" si="11"/>
        <v>0</v>
      </c>
    </row>
    <row r="11" spans="1:22" ht="19.899999999999999" x14ac:dyDescent="0.8">
      <c r="A11" s="5">
        <f>'1.คุณธรรม'!A11</f>
        <v>0</v>
      </c>
      <c r="B11" s="1"/>
      <c r="C11" s="1">
        <f t="shared" si="0"/>
        <v>0</v>
      </c>
      <c r="D11" s="1">
        <f t="shared" si="1"/>
        <v>0</v>
      </c>
      <c r="E11" s="2"/>
      <c r="F11" s="2">
        <f t="shared" si="12"/>
        <v>0</v>
      </c>
      <c r="G11" s="2">
        <f t="shared" si="2"/>
        <v>0</v>
      </c>
      <c r="H11" s="3"/>
      <c r="I11" s="3">
        <f t="shared" si="3"/>
        <v>0</v>
      </c>
      <c r="J11" s="3">
        <f t="shared" si="4"/>
        <v>0</v>
      </c>
      <c r="K11" s="4"/>
      <c r="L11" s="4">
        <f t="shared" si="5"/>
        <v>0</v>
      </c>
      <c r="M11" s="4">
        <f t="shared" si="6"/>
        <v>0</v>
      </c>
      <c r="N11" s="6"/>
      <c r="O11" s="36">
        <f t="shared" si="7"/>
        <v>0</v>
      </c>
      <c r="P11" s="36">
        <f t="shared" si="8"/>
        <v>0</v>
      </c>
      <c r="Q11" s="7"/>
      <c r="R11" s="7"/>
      <c r="S11" s="7"/>
      <c r="T11" s="12">
        <f t="shared" si="9"/>
        <v>0</v>
      </c>
      <c r="U11" s="13" t="str">
        <f t="shared" si="10"/>
        <v>F</v>
      </c>
      <c r="V11" s="15">
        <f t="shared" si="11"/>
        <v>0</v>
      </c>
    </row>
    <row r="12" spans="1:22" ht="19.899999999999999" x14ac:dyDescent="0.8">
      <c r="A12" s="5">
        <f>'1.คุณธรรม'!A12</f>
        <v>0</v>
      </c>
      <c r="B12" s="1"/>
      <c r="C12" s="1">
        <f t="shared" si="0"/>
        <v>0</v>
      </c>
      <c r="D12" s="1">
        <f t="shared" si="1"/>
        <v>0</v>
      </c>
      <c r="E12" s="2"/>
      <c r="F12" s="2">
        <f t="shared" si="12"/>
        <v>0</v>
      </c>
      <c r="G12" s="2">
        <f t="shared" si="2"/>
        <v>0</v>
      </c>
      <c r="H12" s="3"/>
      <c r="I12" s="3">
        <f t="shared" si="3"/>
        <v>0</v>
      </c>
      <c r="J12" s="3">
        <f t="shared" si="4"/>
        <v>0</v>
      </c>
      <c r="K12" s="4"/>
      <c r="L12" s="4">
        <f t="shared" si="5"/>
        <v>0</v>
      </c>
      <c r="M12" s="4">
        <f t="shared" si="6"/>
        <v>0</v>
      </c>
      <c r="N12" s="6"/>
      <c r="O12" s="36">
        <f t="shared" si="7"/>
        <v>0</v>
      </c>
      <c r="P12" s="36">
        <f t="shared" si="8"/>
        <v>0</v>
      </c>
      <c r="Q12" s="7"/>
      <c r="R12" s="7"/>
      <c r="S12" s="7"/>
      <c r="T12" s="12">
        <f t="shared" si="9"/>
        <v>0</v>
      </c>
      <c r="U12" s="13" t="str">
        <f t="shared" si="10"/>
        <v>F</v>
      </c>
      <c r="V12" s="15">
        <f t="shared" si="11"/>
        <v>0</v>
      </c>
    </row>
    <row r="13" spans="1:22" ht="19.899999999999999" x14ac:dyDescent="0.8">
      <c r="A13" s="5">
        <f>'1.คุณธรรม'!A13</f>
        <v>0</v>
      </c>
      <c r="B13" s="1"/>
      <c r="C13" s="1">
        <f t="shared" si="0"/>
        <v>0</v>
      </c>
      <c r="D13" s="1">
        <f t="shared" si="1"/>
        <v>0</v>
      </c>
      <c r="E13" s="2"/>
      <c r="F13" s="2">
        <f t="shared" si="12"/>
        <v>0</v>
      </c>
      <c r="G13" s="2">
        <f t="shared" si="2"/>
        <v>0</v>
      </c>
      <c r="H13" s="3"/>
      <c r="I13" s="3">
        <f t="shared" si="3"/>
        <v>0</v>
      </c>
      <c r="J13" s="3">
        <f t="shared" si="4"/>
        <v>0</v>
      </c>
      <c r="K13" s="4"/>
      <c r="L13" s="4">
        <f t="shared" si="5"/>
        <v>0</v>
      </c>
      <c r="M13" s="4">
        <f t="shared" si="6"/>
        <v>0</v>
      </c>
      <c r="N13" s="6"/>
      <c r="O13" s="36">
        <f t="shared" si="7"/>
        <v>0</v>
      </c>
      <c r="P13" s="36">
        <f t="shared" si="8"/>
        <v>0</v>
      </c>
      <c r="Q13" s="7"/>
      <c r="R13" s="7"/>
      <c r="S13" s="7"/>
      <c r="T13" s="12">
        <f t="shared" si="9"/>
        <v>0</v>
      </c>
      <c r="U13" s="13" t="str">
        <f t="shared" si="10"/>
        <v>F</v>
      </c>
      <c r="V13" s="15">
        <f t="shared" si="11"/>
        <v>0</v>
      </c>
    </row>
    <row r="14" spans="1:22" ht="19.899999999999999" x14ac:dyDescent="0.8">
      <c r="A14" s="5">
        <f>'1.คุณธรรม'!A14</f>
        <v>0</v>
      </c>
      <c r="B14" s="1"/>
      <c r="C14" s="1">
        <f t="shared" si="0"/>
        <v>0</v>
      </c>
      <c r="D14" s="1">
        <f t="shared" si="1"/>
        <v>0</v>
      </c>
      <c r="E14" s="2"/>
      <c r="F14" s="2">
        <f t="shared" si="12"/>
        <v>0</v>
      </c>
      <c r="G14" s="2">
        <f t="shared" si="2"/>
        <v>0</v>
      </c>
      <c r="H14" s="3"/>
      <c r="I14" s="3">
        <f t="shared" si="3"/>
        <v>0</v>
      </c>
      <c r="J14" s="3">
        <f t="shared" si="4"/>
        <v>0</v>
      </c>
      <c r="K14" s="4"/>
      <c r="L14" s="4">
        <f t="shared" si="5"/>
        <v>0</v>
      </c>
      <c r="M14" s="4">
        <f t="shared" si="6"/>
        <v>0</v>
      </c>
      <c r="N14" s="6"/>
      <c r="O14" s="36">
        <f t="shared" si="7"/>
        <v>0</v>
      </c>
      <c r="P14" s="36">
        <f t="shared" si="8"/>
        <v>0</v>
      </c>
      <c r="Q14" s="7"/>
      <c r="R14" s="7"/>
      <c r="S14" s="7"/>
      <c r="T14" s="12">
        <f t="shared" si="9"/>
        <v>0</v>
      </c>
      <c r="U14" s="13" t="str">
        <f t="shared" si="10"/>
        <v>F</v>
      </c>
      <c r="V14" s="15">
        <f t="shared" si="11"/>
        <v>0</v>
      </c>
    </row>
    <row r="15" spans="1:22" ht="19.899999999999999" x14ac:dyDescent="0.8">
      <c r="A15" s="5">
        <f>'1.คุณธรรม'!A15</f>
        <v>0</v>
      </c>
      <c r="B15" s="1"/>
      <c r="C15" s="1">
        <f t="shared" si="0"/>
        <v>0</v>
      </c>
      <c r="D15" s="1">
        <f t="shared" si="1"/>
        <v>0</v>
      </c>
      <c r="E15" s="2"/>
      <c r="F15" s="2">
        <f t="shared" si="12"/>
        <v>0</v>
      </c>
      <c r="G15" s="2">
        <f t="shared" si="2"/>
        <v>0</v>
      </c>
      <c r="H15" s="3"/>
      <c r="I15" s="3">
        <f t="shared" si="3"/>
        <v>0</v>
      </c>
      <c r="J15" s="3">
        <f t="shared" si="4"/>
        <v>0</v>
      </c>
      <c r="K15" s="4"/>
      <c r="L15" s="4">
        <f t="shared" si="5"/>
        <v>0</v>
      </c>
      <c r="M15" s="4">
        <f t="shared" si="6"/>
        <v>0</v>
      </c>
      <c r="N15" s="6"/>
      <c r="O15" s="36">
        <f t="shared" si="7"/>
        <v>0</v>
      </c>
      <c r="P15" s="36">
        <f t="shared" si="8"/>
        <v>0</v>
      </c>
      <c r="Q15" s="7"/>
      <c r="R15" s="7"/>
      <c r="S15" s="7"/>
      <c r="T15" s="12">
        <f t="shared" si="9"/>
        <v>0</v>
      </c>
      <c r="U15" s="13" t="str">
        <f t="shared" si="10"/>
        <v>F</v>
      </c>
      <c r="V15" s="15">
        <f t="shared" si="11"/>
        <v>0</v>
      </c>
    </row>
    <row r="16" spans="1:22" ht="19.899999999999999" x14ac:dyDescent="0.8">
      <c r="A16" s="5">
        <f>'1.คุณธรรม'!A16</f>
        <v>0</v>
      </c>
      <c r="B16" s="1"/>
      <c r="C16" s="1">
        <f t="shared" si="0"/>
        <v>0</v>
      </c>
      <c r="D16" s="1">
        <f t="shared" si="1"/>
        <v>0</v>
      </c>
      <c r="E16" s="2"/>
      <c r="F16" s="2">
        <f t="shared" si="12"/>
        <v>0</v>
      </c>
      <c r="G16" s="2">
        <f t="shared" si="2"/>
        <v>0</v>
      </c>
      <c r="H16" s="3"/>
      <c r="I16" s="3">
        <f t="shared" si="3"/>
        <v>0</v>
      </c>
      <c r="J16" s="3">
        <f t="shared" si="4"/>
        <v>0</v>
      </c>
      <c r="K16" s="4"/>
      <c r="L16" s="4">
        <f t="shared" si="5"/>
        <v>0</v>
      </c>
      <c r="M16" s="4">
        <f t="shared" si="6"/>
        <v>0</v>
      </c>
      <c r="N16" s="6"/>
      <c r="O16" s="36">
        <f t="shared" si="7"/>
        <v>0</v>
      </c>
      <c r="P16" s="36">
        <f t="shared" si="8"/>
        <v>0</v>
      </c>
      <c r="Q16" s="7"/>
      <c r="R16" s="7"/>
      <c r="S16" s="7"/>
      <c r="T16" s="12">
        <f t="shared" si="9"/>
        <v>0</v>
      </c>
      <c r="U16" s="13" t="str">
        <f t="shared" si="10"/>
        <v>F</v>
      </c>
      <c r="V16" s="15">
        <f t="shared" si="11"/>
        <v>0</v>
      </c>
    </row>
    <row r="17" spans="1:22" ht="19.899999999999999" x14ac:dyDescent="0.8">
      <c r="A17" s="5">
        <f>'1.คุณธรรม'!A17</f>
        <v>0</v>
      </c>
      <c r="B17" s="1"/>
      <c r="C17" s="1">
        <f t="shared" si="0"/>
        <v>0</v>
      </c>
      <c r="D17" s="1">
        <f t="shared" si="1"/>
        <v>0</v>
      </c>
      <c r="E17" s="2"/>
      <c r="F17" s="2">
        <f t="shared" si="12"/>
        <v>0</v>
      </c>
      <c r="G17" s="2">
        <f t="shared" si="2"/>
        <v>0</v>
      </c>
      <c r="H17" s="3"/>
      <c r="I17" s="3">
        <f t="shared" si="3"/>
        <v>0</v>
      </c>
      <c r="J17" s="3">
        <f t="shared" si="4"/>
        <v>0</v>
      </c>
      <c r="K17" s="4"/>
      <c r="L17" s="4">
        <f t="shared" si="5"/>
        <v>0</v>
      </c>
      <c r="M17" s="4">
        <f t="shared" si="6"/>
        <v>0</v>
      </c>
      <c r="N17" s="6"/>
      <c r="O17" s="36">
        <f t="shared" si="7"/>
        <v>0</v>
      </c>
      <c r="P17" s="36">
        <f t="shared" si="8"/>
        <v>0</v>
      </c>
      <c r="Q17" s="7"/>
      <c r="R17" s="7"/>
      <c r="S17" s="7"/>
      <c r="T17" s="12">
        <f t="shared" si="9"/>
        <v>0</v>
      </c>
      <c r="U17" s="13" t="str">
        <f t="shared" si="10"/>
        <v>F</v>
      </c>
      <c r="V17" s="15">
        <f t="shared" si="11"/>
        <v>0</v>
      </c>
    </row>
    <row r="18" spans="1:22" ht="19.899999999999999" x14ac:dyDescent="0.8">
      <c r="A18" s="5">
        <f>'1.คุณธรรม'!A18</f>
        <v>0</v>
      </c>
      <c r="B18" s="1"/>
      <c r="C18" s="1">
        <f t="shared" si="0"/>
        <v>0</v>
      </c>
      <c r="D18" s="1">
        <f t="shared" si="1"/>
        <v>0</v>
      </c>
      <c r="E18" s="2"/>
      <c r="F18" s="2">
        <f t="shared" si="12"/>
        <v>0</v>
      </c>
      <c r="G18" s="2">
        <f t="shared" si="2"/>
        <v>0</v>
      </c>
      <c r="H18" s="3"/>
      <c r="I18" s="3">
        <f t="shared" si="3"/>
        <v>0</v>
      </c>
      <c r="J18" s="3">
        <f t="shared" si="4"/>
        <v>0</v>
      </c>
      <c r="K18" s="4"/>
      <c r="L18" s="4">
        <f t="shared" si="5"/>
        <v>0</v>
      </c>
      <c r="M18" s="4">
        <f t="shared" si="6"/>
        <v>0</v>
      </c>
      <c r="N18" s="6"/>
      <c r="O18" s="36">
        <f t="shared" si="7"/>
        <v>0</v>
      </c>
      <c r="P18" s="36">
        <f t="shared" si="8"/>
        <v>0</v>
      </c>
      <c r="Q18" s="7"/>
      <c r="R18" s="7"/>
      <c r="S18" s="7"/>
      <c r="T18" s="12">
        <f t="shared" si="9"/>
        <v>0</v>
      </c>
      <c r="U18" s="13" t="str">
        <f t="shared" si="10"/>
        <v>F</v>
      </c>
      <c r="V18" s="15">
        <f t="shared" si="11"/>
        <v>0</v>
      </c>
    </row>
    <row r="19" spans="1:22" ht="19.899999999999999" x14ac:dyDescent="0.8">
      <c r="A19" s="5">
        <f>'1.คุณธรรม'!A19</f>
        <v>0</v>
      </c>
      <c r="B19" s="1"/>
      <c r="C19" s="1">
        <f t="shared" si="0"/>
        <v>0</v>
      </c>
      <c r="D19" s="1">
        <f t="shared" si="1"/>
        <v>0</v>
      </c>
      <c r="E19" s="2"/>
      <c r="F19" s="2">
        <f t="shared" si="12"/>
        <v>0</v>
      </c>
      <c r="G19" s="2">
        <f t="shared" si="2"/>
        <v>0</v>
      </c>
      <c r="H19" s="3"/>
      <c r="I19" s="3">
        <f t="shared" si="3"/>
        <v>0</v>
      </c>
      <c r="J19" s="3">
        <f t="shared" si="4"/>
        <v>0</v>
      </c>
      <c r="K19" s="4"/>
      <c r="L19" s="4">
        <f t="shared" si="5"/>
        <v>0</v>
      </c>
      <c r="M19" s="4">
        <f t="shared" si="6"/>
        <v>0</v>
      </c>
      <c r="N19" s="6"/>
      <c r="O19" s="36">
        <f t="shared" si="7"/>
        <v>0</v>
      </c>
      <c r="P19" s="36">
        <f t="shared" si="8"/>
        <v>0</v>
      </c>
      <c r="Q19" s="7"/>
      <c r="R19" s="7"/>
      <c r="S19" s="7"/>
      <c r="T19" s="12">
        <f t="shared" si="9"/>
        <v>0</v>
      </c>
      <c r="U19" s="13" t="str">
        <f t="shared" si="10"/>
        <v>F</v>
      </c>
      <c r="V19" s="15">
        <f t="shared" si="11"/>
        <v>0</v>
      </c>
    </row>
    <row r="20" spans="1:22" ht="19.899999999999999" x14ac:dyDescent="0.8">
      <c r="A20" s="5">
        <f>'1.คุณธรรม'!A20</f>
        <v>0</v>
      </c>
      <c r="B20" s="1"/>
      <c r="C20" s="1">
        <f t="shared" si="0"/>
        <v>0</v>
      </c>
      <c r="D20" s="1">
        <f t="shared" si="1"/>
        <v>0</v>
      </c>
      <c r="E20" s="2"/>
      <c r="F20" s="2">
        <f t="shared" si="12"/>
        <v>0</v>
      </c>
      <c r="G20" s="2">
        <f t="shared" si="2"/>
        <v>0</v>
      </c>
      <c r="H20" s="3"/>
      <c r="I20" s="3">
        <f t="shared" si="3"/>
        <v>0</v>
      </c>
      <c r="J20" s="3">
        <f t="shared" si="4"/>
        <v>0</v>
      </c>
      <c r="K20" s="4"/>
      <c r="L20" s="4">
        <f t="shared" si="5"/>
        <v>0</v>
      </c>
      <c r="M20" s="4">
        <f t="shared" si="6"/>
        <v>0</v>
      </c>
      <c r="N20" s="6"/>
      <c r="O20" s="36">
        <f t="shared" si="7"/>
        <v>0</v>
      </c>
      <c r="P20" s="36">
        <f t="shared" si="8"/>
        <v>0</v>
      </c>
      <c r="Q20" s="7"/>
      <c r="R20" s="7"/>
      <c r="S20" s="7"/>
      <c r="T20" s="12">
        <f t="shared" si="9"/>
        <v>0</v>
      </c>
      <c r="U20" s="13" t="str">
        <f t="shared" si="10"/>
        <v>F</v>
      </c>
      <c r="V20" s="15">
        <f t="shared" si="11"/>
        <v>0</v>
      </c>
    </row>
    <row r="21" spans="1:22" ht="19.899999999999999" x14ac:dyDescent="0.8">
      <c r="A21" s="5">
        <f>'1.คุณธรรม'!A21</f>
        <v>0</v>
      </c>
      <c r="B21" s="1"/>
      <c r="C21" s="1">
        <f t="shared" si="0"/>
        <v>0</v>
      </c>
      <c r="D21" s="1">
        <f t="shared" si="1"/>
        <v>0</v>
      </c>
      <c r="E21" s="2"/>
      <c r="F21" s="2">
        <f t="shared" si="12"/>
        <v>0</v>
      </c>
      <c r="G21" s="2">
        <f t="shared" si="2"/>
        <v>0</v>
      </c>
      <c r="H21" s="3"/>
      <c r="I21" s="3">
        <f t="shared" si="3"/>
        <v>0</v>
      </c>
      <c r="J21" s="3">
        <f t="shared" si="4"/>
        <v>0</v>
      </c>
      <c r="K21" s="4"/>
      <c r="L21" s="4">
        <f t="shared" si="5"/>
        <v>0</v>
      </c>
      <c r="M21" s="4">
        <f t="shared" si="6"/>
        <v>0</v>
      </c>
      <c r="N21" s="6"/>
      <c r="O21" s="36">
        <f t="shared" si="7"/>
        <v>0</v>
      </c>
      <c r="P21" s="36">
        <f t="shared" si="8"/>
        <v>0</v>
      </c>
      <c r="Q21" s="7"/>
      <c r="R21" s="7"/>
      <c r="S21" s="7"/>
      <c r="T21" s="12">
        <f t="shared" si="9"/>
        <v>0</v>
      </c>
      <c r="U21" s="13" t="str">
        <f t="shared" si="10"/>
        <v>F</v>
      </c>
      <c r="V21" s="15">
        <f t="shared" si="11"/>
        <v>0</v>
      </c>
    </row>
    <row r="22" spans="1:22" ht="19.899999999999999" x14ac:dyDescent="0.8">
      <c r="A22" s="5">
        <f>'1.คุณธรรม'!A22</f>
        <v>0</v>
      </c>
      <c r="B22" s="1"/>
      <c r="C22" s="1">
        <f t="shared" si="0"/>
        <v>0</v>
      </c>
      <c r="D22" s="1">
        <f t="shared" si="1"/>
        <v>0</v>
      </c>
      <c r="E22" s="2"/>
      <c r="F22" s="2">
        <f t="shared" si="12"/>
        <v>0</v>
      </c>
      <c r="G22" s="2">
        <f t="shared" si="2"/>
        <v>0</v>
      </c>
      <c r="H22" s="3"/>
      <c r="I22" s="3">
        <f t="shared" si="3"/>
        <v>0</v>
      </c>
      <c r="J22" s="3">
        <f t="shared" si="4"/>
        <v>0</v>
      </c>
      <c r="K22" s="4"/>
      <c r="L22" s="4">
        <f t="shared" si="5"/>
        <v>0</v>
      </c>
      <c r="M22" s="4">
        <f t="shared" si="6"/>
        <v>0</v>
      </c>
      <c r="N22" s="6"/>
      <c r="O22" s="36">
        <f t="shared" si="7"/>
        <v>0</v>
      </c>
      <c r="P22" s="36">
        <f t="shared" si="8"/>
        <v>0</v>
      </c>
      <c r="Q22" s="7"/>
      <c r="R22" s="7"/>
      <c r="S22" s="7"/>
      <c r="T22" s="12">
        <f t="shared" si="9"/>
        <v>0</v>
      </c>
      <c r="U22" s="13" t="str">
        <f t="shared" si="10"/>
        <v>F</v>
      </c>
      <c r="V22" s="15">
        <f t="shared" si="11"/>
        <v>0</v>
      </c>
    </row>
    <row r="23" spans="1:22" ht="19.899999999999999" x14ac:dyDescent="0.8">
      <c r="A23" s="5">
        <f>'1.คุณธรรม'!A23</f>
        <v>0</v>
      </c>
      <c r="B23" s="1"/>
      <c r="C23" s="1">
        <f t="shared" si="0"/>
        <v>0</v>
      </c>
      <c r="D23" s="1">
        <f t="shared" si="1"/>
        <v>0</v>
      </c>
      <c r="E23" s="2"/>
      <c r="F23" s="2">
        <f t="shared" si="12"/>
        <v>0</v>
      </c>
      <c r="G23" s="2">
        <f t="shared" si="2"/>
        <v>0</v>
      </c>
      <c r="H23" s="3"/>
      <c r="I23" s="3">
        <f t="shared" si="3"/>
        <v>0</v>
      </c>
      <c r="J23" s="3">
        <f t="shared" si="4"/>
        <v>0</v>
      </c>
      <c r="K23" s="4"/>
      <c r="L23" s="4">
        <f t="shared" si="5"/>
        <v>0</v>
      </c>
      <c r="M23" s="4">
        <f t="shared" si="6"/>
        <v>0</v>
      </c>
      <c r="N23" s="6"/>
      <c r="O23" s="36">
        <f t="shared" si="7"/>
        <v>0</v>
      </c>
      <c r="P23" s="36">
        <f t="shared" si="8"/>
        <v>0</v>
      </c>
      <c r="Q23" s="7"/>
      <c r="R23" s="7"/>
      <c r="S23" s="7"/>
      <c r="T23" s="12">
        <f t="shared" si="9"/>
        <v>0</v>
      </c>
      <c r="U23" s="13" t="str">
        <f t="shared" si="10"/>
        <v>F</v>
      </c>
      <c r="V23" s="15">
        <f t="shared" si="11"/>
        <v>0</v>
      </c>
    </row>
    <row r="24" spans="1:22" ht="19.899999999999999" x14ac:dyDescent="0.8">
      <c r="A24" s="5">
        <f>'1.คุณธรรม'!A24</f>
        <v>0</v>
      </c>
      <c r="B24" s="1"/>
      <c r="C24" s="1">
        <f t="shared" si="0"/>
        <v>0</v>
      </c>
      <c r="D24" s="1">
        <f t="shared" si="1"/>
        <v>0</v>
      </c>
      <c r="E24" s="2"/>
      <c r="F24" s="2">
        <f t="shared" si="12"/>
        <v>0</v>
      </c>
      <c r="G24" s="2">
        <f t="shared" si="2"/>
        <v>0</v>
      </c>
      <c r="H24" s="3"/>
      <c r="I24" s="3">
        <f t="shared" si="3"/>
        <v>0</v>
      </c>
      <c r="J24" s="3">
        <f t="shared" si="4"/>
        <v>0</v>
      </c>
      <c r="K24" s="4"/>
      <c r="L24" s="4">
        <f t="shared" si="5"/>
        <v>0</v>
      </c>
      <c r="M24" s="4">
        <f t="shared" si="6"/>
        <v>0</v>
      </c>
      <c r="N24" s="6"/>
      <c r="O24" s="36">
        <f t="shared" si="7"/>
        <v>0</v>
      </c>
      <c r="P24" s="36">
        <f t="shared" si="8"/>
        <v>0</v>
      </c>
      <c r="Q24" s="7"/>
      <c r="R24" s="7"/>
      <c r="S24" s="7"/>
      <c r="T24" s="12">
        <f t="shared" si="9"/>
        <v>0</v>
      </c>
      <c r="U24" s="13" t="str">
        <f t="shared" si="10"/>
        <v>F</v>
      </c>
      <c r="V24" s="15">
        <f t="shared" si="11"/>
        <v>0</v>
      </c>
    </row>
    <row r="25" spans="1:22" ht="19.899999999999999" x14ac:dyDescent="0.8">
      <c r="A25" s="5">
        <f>'1.คุณธรรม'!A25</f>
        <v>0</v>
      </c>
      <c r="B25" s="1"/>
      <c r="C25" s="1">
        <f t="shared" si="0"/>
        <v>0</v>
      </c>
      <c r="D25" s="1">
        <f t="shared" si="1"/>
        <v>0</v>
      </c>
      <c r="E25" s="2"/>
      <c r="F25" s="2">
        <f t="shared" si="12"/>
        <v>0</v>
      </c>
      <c r="G25" s="2">
        <f t="shared" si="2"/>
        <v>0</v>
      </c>
      <c r="H25" s="3"/>
      <c r="I25" s="3">
        <f t="shared" si="3"/>
        <v>0</v>
      </c>
      <c r="J25" s="3">
        <f t="shared" si="4"/>
        <v>0</v>
      </c>
      <c r="K25" s="4"/>
      <c r="L25" s="4">
        <f t="shared" si="5"/>
        <v>0</v>
      </c>
      <c r="M25" s="4">
        <f t="shared" si="6"/>
        <v>0</v>
      </c>
      <c r="N25" s="6"/>
      <c r="O25" s="36">
        <f t="shared" si="7"/>
        <v>0</v>
      </c>
      <c r="P25" s="36">
        <f t="shared" si="8"/>
        <v>0</v>
      </c>
      <c r="Q25" s="7"/>
      <c r="R25" s="7"/>
      <c r="S25" s="7"/>
      <c r="T25" s="12">
        <f t="shared" si="9"/>
        <v>0</v>
      </c>
      <c r="U25" s="13" t="str">
        <f t="shared" si="10"/>
        <v>F</v>
      </c>
      <c r="V25" s="15">
        <f t="shared" si="11"/>
        <v>0</v>
      </c>
    </row>
    <row r="26" spans="1:22" ht="19.899999999999999" x14ac:dyDescent="0.8">
      <c r="A26" s="5">
        <f>'1.คุณธรรม'!A26</f>
        <v>0</v>
      </c>
      <c r="B26" s="1"/>
      <c r="C26" s="1">
        <f t="shared" si="0"/>
        <v>0</v>
      </c>
      <c r="D26" s="1">
        <f t="shared" si="1"/>
        <v>0</v>
      </c>
      <c r="E26" s="2"/>
      <c r="F26" s="2">
        <f t="shared" si="12"/>
        <v>0</v>
      </c>
      <c r="G26" s="2">
        <f t="shared" si="2"/>
        <v>0</v>
      </c>
      <c r="H26" s="3"/>
      <c r="I26" s="3">
        <f t="shared" si="3"/>
        <v>0</v>
      </c>
      <c r="J26" s="3">
        <f t="shared" si="4"/>
        <v>0</v>
      </c>
      <c r="K26" s="4"/>
      <c r="L26" s="4">
        <f t="shared" si="5"/>
        <v>0</v>
      </c>
      <c r="M26" s="4">
        <f t="shared" si="6"/>
        <v>0</v>
      </c>
      <c r="N26" s="6"/>
      <c r="O26" s="36">
        <f t="shared" si="7"/>
        <v>0</v>
      </c>
      <c r="P26" s="36">
        <f t="shared" si="8"/>
        <v>0</v>
      </c>
      <c r="Q26" s="7"/>
      <c r="R26" s="7"/>
      <c r="S26" s="7"/>
      <c r="T26" s="12">
        <f t="shared" si="9"/>
        <v>0</v>
      </c>
      <c r="U26" s="13" t="str">
        <f t="shared" si="10"/>
        <v>F</v>
      </c>
      <c r="V26" s="15">
        <f t="shared" si="11"/>
        <v>0</v>
      </c>
    </row>
    <row r="27" spans="1:22" ht="19.899999999999999" x14ac:dyDescent="0.8">
      <c r="A27" s="5">
        <f>'1.คุณธรรม'!A27</f>
        <v>0</v>
      </c>
      <c r="B27" s="1"/>
      <c r="C27" s="1">
        <f t="shared" si="0"/>
        <v>0</v>
      </c>
      <c r="D27" s="1">
        <f t="shared" si="1"/>
        <v>0</v>
      </c>
      <c r="E27" s="2"/>
      <c r="F27" s="2">
        <f t="shared" si="12"/>
        <v>0</v>
      </c>
      <c r="G27" s="2">
        <f t="shared" si="2"/>
        <v>0</v>
      </c>
      <c r="H27" s="3"/>
      <c r="I27" s="3">
        <f t="shared" si="3"/>
        <v>0</v>
      </c>
      <c r="J27" s="3">
        <f t="shared" si="4"/>
        <v>0</v>
      </c>
      <c r="K27" s="4"/>
      <c r="L27" s="4">
        <f t="shared" si="5"/>
        <v>0</v>
      </c>
      <c r="M27" s="4">
        <f t="shared" si="6"/>
        <v>0</v>
      </c>
      <c r="N27" s="6"/>
      <c r="O27" s="36">
        <f t="shared" si="7"/>
        <v>0</v>
      </c>
      <c r="P27" s="36">
        <f t="shared" si="8"/>
        <v>0</v>
      </c>
      <c r="Q27" s="7"/>
      <c r="R27" s="7"/>
      <c r="S27" s="7"/>
      <c r="T27" s="12">
        <f t="shared" si="9"/>
        <v>0</v>
      </c>
      <c r="U27" s="13" t="str">
        <f t="shared" si="10"/>
        <v>F</v>
      </c>
      <c r="V27" s="15">
        <f t="shared" si="11"/>
        <v>0</v>
      </c>
    </row>
    <row r="28" spans="1:22" ht="19.899999999999999" x14ac:dyDescent="0.8">
      <c r="A28" s="5">
        <f>'1.คุณธรรม'!A28</f>
        <v>0</v>
      </c>
      <c r="B28" s="1"/>
      <c r="C28" s="1">
        <f t="shared" si="0"/>
        <v>0</v>
      </c>
      <c r="D28" s="1">
        <f t="shared" si="1"/>
        <v>0</v>
      </c>
      <c r="E28" s="2"/>
      <c r="F28" s="2">
        <f t="shared" si="12"/>
        <v>0</v>
      </c>
      <c r="G28" s="2">
        <f t="shared" si="2"/>
        <v>0</v>
      </c>
      <c r="H28" s="3"/>
      <c r="I28" s="3">
        <f t="shared" si="3"/>
        <v>0</v>
      </c>
      <c r="J28" s="3">
        <f t="shared" si="4"/>
        <v>0</v>
      </c>
      <c r="K28" s="4"/>
      <c r="L28" s="4">
        <f t="shared" si="5"/>
        <v>0</v>
      </c>
      <c r="M28" s="4">
        <f t="shared" si="6"/>
        <v>0</v>
      </c>
      <c r="N28" s="6"/>
      <c r="O28" s="36">
        <f t="shared" si="7"/>
        <v>0</v>
      </c>
      <c r="P28" s="36">
        <f t="shared" si="8"/>
        <v>0</v>
      </c>
      <c r="Q28" s="7"/>
      <c r="R28" s="7"/>
      <c r="S28" s="7"/>
      <c r="T28" s="12">
        <f t="shared" si="9"/>
        <v>0</v>
      </c>
      <c r="U28" s="13" t="str">
        <f t="shared" si="10"/>
        <v>F</v>
      </c>
      <c r="V28" s="15">
        <f t="shared" si="11"/>
        <v>0</v>
      </c>
    </row>
    <row r="29" spans="1:22" ht="19.899999999999999" x14ac:dyDescent="0.8">
      <c r="A29" s="5">
        <f>'1.คุณธรรม'!A29</f>
        <v>0</v>
      </c>
      <c r="B29" s="1"/>
      <c r="C29" s="1">
        <f t="shared" si="0"/>
        <v>0</v>
      </c>
      <c r="D29" s="1">
        <f t="shared" si="1"/>
        <v>0</v>
      </c>
      <c r="E29" s="2"/>
      <c r="F29" s="2">
        <f t="shared" si="12"/>
        <v>0</v>
      </c>
      <c r="G29" s="2">
        <f t="shared" si="2"/>
        <v>0</v>
      </c>
      <c r="H29" s="3"/>
      <c r="I29" s="3">
        <f t="shared" si="3"/>
        <v>0</v>
      </c>
      <c r="J29" s="3">
        <f t="shared" si="4"/>
        <v>0</v>
      </c>
      <c r="K29" s="4"/>
      <c r="L29" s="4">
        <f t="shared" si="5"/>
        <v>0</v>
      </c>
      <c r="M29" s="4">
        <f t="shared" si="6"/>
        <v>0</v>
      </c>
      <c r="N29" s="6"/>
      <c r="O29" s="36">
        <f t="shared" si="7"/>
        <v>0</v>
      </c>
      <c r="P29" s="36">
        <f t="shared" si="8"/>
        <v>0</v>
      </c>
      <c r="Q29" s="7"/>
      <c r="R29" s="7"/>
      <c r="S29" s="7"/>
      <c r="T29" s="12">
        <f t="shared" si="9"/>
        <v>0</v>
      </c>
      <c r="U29" s="13" t="str">
        <f t="shared" si="10"/>
        <v>F</v>
      </c>
      <c r="V29" s="15">
        <f t="shared" si="11"/>
        <v>0</v>
      </c>
    </row>
    <row r="30" spans="1:22" ht="19.899999999999999" x14ac:dyDescent="0.8">
      <c r="A30" s="5">
        <f>'1.คุณธรรม'!A30</f>
        <v>0</v>
      </c>
      <c r="B30" s="1"/>
      <c r="C30" s="1">
        <f t="shared" si="0"/>
        <v>0</v>
      </c>
      <c r="D30" s="1">
        <f t="shared" si="1"/>
        <v>0</v>
      </c>
      <c r="E30" s="2"/>
      <c r="F30" s="2">
        <f t="shared" si="12"/>
        <v>0</v>
      </c>
      <c r="G30" s="2">
        <f t="shared" si="2"/>
        <v>0</v>
      </c>
      <c r="H30" s="3"/>
      <c r="I30" s="3">
        <f t="shared" si="3"/>
        <v>0</v>
      </c>
      <c r="J30" s="3">
        <f t="shared" si="4"/>
        <v>0</v>
      </c>
      <c r="K30" s="4"/>
      <c r="L30" s="4">
        <f t="shared" si="5"/>
        <v>0</v>
      </c>
      <c r="M30" s="4">
        <f t="shared" si="6"/>
        <v>0</v>
      </c>
      <c r="N30" s="6"/>
      <c r="O30" s="36">
        <f t="shared" si="7"/>
        <v>0</v>
      </c>
      <c r="P30" s="36">
        <f t="shared" si="8"/>
        <v>0</v>
      </c>
      <c r="Q30" s="7"/>
      <c r="R30" s="7"/>
      <c r="S30" s="7"/>
      <c r="T30" s="12">
        <f t="shared" si="9"/>
        <v>0</v>
      </c>
      <c r="U30" s="13" t="str">
        <f t="shared" si="10"/>
        <v>F</v>
      </c>
      <c r="V30" s="15">
        <f t="shared" si="11"/>
        <v>0</v>
      </c>
    </row>
    <row r="31" spans="1:22" ht="19.899999999999999" x14ac:dyDescent="0.8">
      <c r="A31" s="5">
        <f>'1.คุณธรรม'!A31</f>
        <v>0</v>
      </c>
      <c r="B31" s="1"/>
      <c r="C31" s="1">
        <f t="shared" si="0"/>
        <v>0</v>
      </c>
      <c r="D31" s="1">
        <f t="shared" si="1"/>
        <v>0</v>
      </c>
      <c r="E31" s="2"/>
      <c r="F31" s="2">
        <f t="shared" si="12"/>
        <v>0</v>
      </c>
      <c r="G31" s="2">
        <f t="shared" si="2"/>
        <v>0</v>
      </c>
      <c r="H31" s="3"/>
      <c r="I31" s="3">
        <f t="shared" si="3"/>
        <v>0</v>
      </c>
      <c r="J31" s="3">
        <f t="shared" si="4"/>
        <v>0</v>
      </c>
      <c r="K31" s="4"/>
      <c r="L31" s="4">
        <f t="shared" si="5"/>
        <v>0</v>
      </c>
      <c r="M31" s="4">
        <f t="shared" si="6"/>
        <v>0</v>
      </c>
      <c r="N31" s="6"/>
      <c r="O31" s="36">
        <f t="shared" si="7"/>
        <v>0</v>
      </c>
      <c r="P31" s="36">
        <f t="shared" si="8"/>
        <v>0</v>
      </c>
      <c r="Q31" s="7"/>
      <c r="R31" s="7"/>
      <c r="S31" s="7"/>
      <c r="T31" s="12">
        <f t="shared" si="9"/>
        <v>0</v>
      </c>
      <c r="U31" s="13" t="str">
        <f t="shared" si="10"/>
        <v>F</v>
      </c>
      <c r="V31" s="15">
        <f t="shared" si="11"/>
        <v>0</v>
      </c>
    </row>
    <row r="32" spans="1:22" ht="19.899999999999999" x14ac:dyDescent="0.8">
      <c r="A32" s="5">
        <f>'1.คุณธรรม'!A32</f>
        <v>0</v>
      </c>
      <c r="B32" s="1"/>
      <c r="C32" s="1">
        <f t="shared" si="0"/>
        <v>0</v>
      </c>
      <c r="D32" s="1">
        <f t="shared" si="1"/>
        <v>0</v>
      </c>
      <c r="E32" s="2"/>
      <c r="F32" s="2">
        <f t="shared" si="12"/>
        <v>0</v>
      </c>
      <c r="G32" s="2">
        <f t="shared" si="2"/>
        <v>0</v>
      </c>
      <c r="H32" s="3"/>
      <c r="I32" s="3">
        <f t="shared" si="3"/>
        <v>0</v>
      </c>
      <c r="J32" s="3">
        <f t="shared" si="4"/>
        <v>0</v>
      </c>
      <c r="K32" s="4"/>
      <c r="L32" s="4">
        <f t="shared" si="5"/>
        <v>0</v>
      </c>
      <c r="M32" s="4">
        <f t="shared" si="6"/>
        <v>0</v>
      </c>
      <c r="N32" s="6"/>
      <c r="O32" s="36">
        <f t="shared" si="7"/>
        <v>0</v>
      </c>
      <c r="P32" s="36">
        <f t="shared" si="8"/>
        <v>0</v>
      </c>
      <c r="Q32" s="7"/>
      <c r="R32" s="7"/>
      <c r="S32" s="7"/>
      <c r="T32" s="12">
        <f t="shared" si="9"/>
        <v>0</v>
      </c>
      <c r="U32" s="13" t="str">
        <f t="shared" si="10"/>
        <v>F</v>
      </c>
      <c r="V32" s="15">
        <f t="shared" si="11"/>
        <v>0</v>
      </c>
    </row>
    <row r="33" spans="1:22" ht="19.899999999999999" x14ac:dyDescent="0.8">
      <c r="A33" s="5">
        <f>'1.คุณธรรม'!A33</f>
        <v>0</v>
      </c>
      <c r="B33" s="1"/>
      <c r="C33" s="1">
        <f t="shared" si="0"/>
        <v>0</v>
      </c>
      <c r="D33" s="1">
        <f t="shared" si="1"/>
        <v>0</v>
      </c>
      <c r="E33" s="2"/>
      <c r="F33" s="2">
        <f t="shared" si="12"/>
        <v>0</v>
      </c>
      <c r="G33" s="2">
        <f t="shared" si="2"/>
        <v>0</v>
      </c>
      <c r="H33" s="3"/>
      <c r="I33" s="3">
        <f t="shared" si="3"/>
        <v>0</v>
      </c>
      <c r="J33" s="3">
        <f t="shared" si="4"/>
        <v>0</v>
      </c>
      <c r="K33" s="4"/>
      <c r="L33" s="4">
        <f t="shared" si="5"/>
        <v>0</v>
      </c>
      <c r="M33" s="4">
        <f t="shared" si="6"/>
        <v>0</v>
      </c>
      <c r="N33" s="6"/>
      <c r="O33" s="36">
        <f t="shared" si="7"/>
        <v>0</v>
      </c>
      <c r="P33" s="36">
        <f t="shared" si="8"/>
        <v>0</v>
      </c>
      <c r="Q33" s="7"/>
      <c r="R33" s="7"/>
      <c r="S33" s="7"/>
      <c r="T33" s="12">
        <f t="shared" si="9"/>
        <v>0</v>
      </c>
      <c r="U33" s="13" t="str">
        <f t="shared" si="10"/>
        <v>F</v>
      </c>
      <c r="V33" s="15">
        <f t="shared" si="11"/>
        <v>0</v>
      </c>
    </row>
    <row r="34" spans="1:22" ht="19.899999999999999" x14ac:dyDescent="0.8">
      <c r="A34" s="5">
        <f>'1.คุณธรรม'!A34</f>
        <v>0</v>
      </c>
      <c r="B34" s="1"/>
      <c r="C34" s="1">
        <f t="shared" si="0"/>
        <v>0</v>
      </c>
      <c r="D34" s="1">
        <f t="shared" si="1"/>
        <v>0</v>
      </c>
      <c r="E34" s="2"/>
      <c r="F34" s="2">
        <f t="shared" si="12"/>
        <v>0</v>
      </c>
      <c r="G34" s="2">
        <f t="shared" si="2"/>
        <v>0</v>
      </c>
      <c r="H34" s="3"/>
      <c r="I34" s="3">
        <f t="shared" si="3"/>
        <v>0</v>
      </c>
      <c r="J34" s="3">
        <f t="shared" si="4"/>
        <v>0</v>
      </c>
      <c r="K34" s="4"/>
      <c r="L34" s="4">
        <f t="shared" si="5"/>
        <v>0</v>
      </c>
      <c r="M34" s="4">
        <f t="shared" si="6"/>
        <v>0</v>
      </c>
      <c r="N34" s="6"/>
      <c r="O34" s="36">
        <f t="shared" si="7"/>
        <v>0</v>
      </c>
      <c r="P34" s="36">
        <f t="shared" si="8"/>
        <v>0</v>
      </c>
      <c r="Q34" s="7"/>
      <c r="R34" s="7"/>
      <c r="S34" s="7"/>
      <c r="T34" s="12">
        <f t="shared" si="9"/>
        <v>0</v>
      </c>
      <c r="U34" s="13" t="str">
        <f t="shared" si="10"/>
        <v>F</v>
      </c>
      <c r="V34" s="15">
        <f t="shared" si="11"/>
        <v>0</v>
      </c>
    </row>
    <row r="35" spans="1:22" ht="19.899999999999999" x14ac:dyDescent="0.8">
      <c r="A35" s="5">
        <f>'1.คุณธรรม'!A35</f>
        <v>0</v>
      </c>
      <c r="B35" s="1"/>
      <c r="C35" s="1">
        <f>(B35*100)/C$4</f>
        <v>0</v>
      </c>
      <c r="D35" s="1">
        <f t="shared" si="1"/>
        <v>0</v>
      </c>
      <c r="E35" s="2"/>
      <c r="F35" s="2">
        <f t="shared" si="12"/>
        <v>0</v>
      </c>
      <c r="G35" s="2">
        <f t="shared" si="2"/>
        <v>0</v>
      </c>
      <c r="H35" s="3"/>
      <c r="I35" s="3">
        <f t="shared" si="3"/>
        <v>0</v>
      </c>
      <c r="J35" s="3">
        <f t="shared" si="4"/>
        <v>0</v>
      </c>
      <c r="K35" s="4"/>
      <c r="L35" s="4">
        <f t="shared" si="5"/>
        <v>0</v>
      </c>
      <c r="M35" s="4">
        <f t="shared" si="6"/>
        <v>0</v>
      </c>
      <c r="N35" s="6"/>
      <c r="O35" s="36">
        <f t="shared" si="7"/>
        <v>0</v>
      </c>
      <c r="P35" s="36">
        <f t="shared" si="8"/>
        <v>0</v>
      </c>
      <c r="Q35" s="7"/>
      <c r="R35" s="7"/>
      <c r="S35" s="7"/>
      <c r="T35" s="12">
        <f t="shared" si="9"/>
        <v>0</v>
      </c>
      <c r="U35" s="13" t="str">
        <f t="shared" si="10"/>
        <v>F</v>
      </c>
      <c r="V35" s="15">
        <f t="shared" si="11"/>
        <v>0</v>
      </c>
    </row>
    <row r="36" spans="1:22" ht="19.899999999999999" x14ac:dyDescent="0.8">
      <c r="A36" s="16" t="s">
        <v>5</v>
      </c>
      <c r="B36" s="17">
        <v>80</v>
      </c>
      <c r="C36" s="1">
        <f>(B36*100)/C$4</f>
        <v>100</v>
      </c>
      <c r="D36" s="1">
        <f t="shared" si="1"/>
        <v>20</v>
      </c>
      <c r="E36" s="17">
        <v>120</v>
      </c>
      <c r="F36" s="2">
        <f t="shared" si="12"/>
        <v>100</v>
      </c>
      <c r="G36" s="2">
        <f t="shared" si="2"/>
        <v>25</v>
      </c>
      <c r="H36" s="17">
        <v>100</v>
      </c>
      <c r="I36" s="3">
        <f t="shared" si="3"/>
        <v>100</v>
      </c>
      <c r="J36" s="3">
        <f t="shared" si="4"/>
        <v>20</v>
      </c>
      <c r="K36" s="17">
        <v>90</v>
      </c>
      <c r="L36" s="4">
        <f t="shared" si="5"/>
        <v>100</v>
      </c>
      <c r="M36" s="4">
        <f t="shared" si="6"/>
        <v>20</v>
      </c>
      <c r="N36" s="8">
        <v>80</v>
      </c>
      <c r="O36" s="36">
        <f t="shared" si="7"/>
        <v>100</v>
      </c>
      <c r="P36" s="36">
        <f t="shared" si="8"/>
        <v>15</v>
      </c>
      <c r="Q36" s="8"/>
      <c r="R36" s="8"/>
      <c r="S36" s="8"/>
      <c r="T36" s="17">
        <f t="shared" si="9"/>
        <v>100</v>
      </c>
      <c r="U36" s="18"/>
      <c r="V36" s="17"/>
    </row>
    <row r="37" spans="1:22" x14ac:dyDescent="0.45">
      <c r="A37" s="10" t="s">
        <v>3</v>
      </c>
      <c r="B37" s="11">
        <f>AVERAGE(B7:B36)</f>
        <v>80</v>
      </c>
      <c r="C37" s="11">
        <f t="shared" ref="C37:T37" si="13">AVERAGE(C7:C36)</f>
        <v>3.3333333333333335</v>
      </c>
      <c r="D37" s="11">
        <f t="shared" si="13"/>
        <v>0.66666666666666663</v>
      </c>
      <c r="E37" s="11">
        <f t="shared" si="13"/>
        <v>120</v>
      </c>
      <c r="F37" s="11">
        <f t="shared" si="13"/>
        <v>3.3333333333333335</v>
      </c>
      <c r="G37" s="11">
        <f t="shared" si="13"/>
        <v>0.83333333333333337</v>
      </c>
      <c r="H37" s="11">
        <f t="shared" si="13"/>
        <v>100</v>
      </c>
      <c r="I37" s="11">
        <f t="shared" si="13"/>
        <v>3.3333333333333335</v>
      </c>
      <c r="J37" s="11">
        <f t="shared" si="13"/>
        <v>0.66666666666666663</v>
      </c>
      <c r="K37" s="11">
        <f t="shared" si="13"/>
        <v>90</v>
      </c>
      <c r="L37" s="11">
        <f t="shared" si="13"/>
        <v>3.3333333333333335</v>
      </c>
      <c r="M37" s="11">
        <f t="shared" si="13"/>
        <v>0.66666666666666663</v>
      </c>
      <c r="N37" s="11">
        <f t="shared" si="13"/>
        <v>80</v>
      </c>
      <c r="O37" s="11">
        <f t="shared" si="13"/>
        <v>3.3333333333333335</v>
      </c>
      <c r="P37" s="11">
        <f t="shared" si="13"/>
        <v>0.5</v>
      </c>
      <c r="Q37" s="11" t="e">
        <f t="shared" si="13"/>
        <v>#DIV/0!</v>
      </c>
      <c r="R37" s="11" t="e">
        <f t="shared" si="13"/>
        <v>#DIV/0!</v>
      </c>
      <c r="S37" s="11" t="e">
        <f t="shared" si="13"/>
        <v>#DIV/0!</v>
      </c>
      <c r="T37" s="11">
        <f t="shared" si="13"/>
        <v>3.3333333333333335</v>
      </c>
      <c r="U37" s="17"/>
      <c r="V37" s="8"/>
    </row>
    <row r="38" spans="1:22" x14ac:dyDescent="0.45">
      <c r="A38" s="10" t="s">
        <v>4</v>
      </c>
      <c r="B38" s="11" t="e">
        <f>STDEV(B7:B36)</f>
        <v>#DIV/0!</v>
      </c>
      <c r="C38" s="11">
        <f t="shared" ref="C38:T38" si="14">STDEV(C7:C36)</f>
        <v>18.257418583505537</v>
      </c>
      <c r="D38" s="11">
        <f t="shared" si="14"/>
        <v>3.6514837167011076</v>
      </c>
      <c r="E38" s="11" t="e">
        <f t="shared" si="14"/>
        <v>#DIV/0!</v>
      </c>
      <c r="F38" s="11">
        <f t="shared" si="14"/>
        <v>18.257418583505537</v>
      </c>
      <c r="G38" s="11">
        <f t="shared" si="14"/>
        <v>4.5643546458763842</v>
      </c>
      <c r="H38" s="11" t="e">
        <f t="shared" si="14"/>
        <v>#DIV/0!</v>
      </c>
      <c r="I38" s="11">
        <f t="shared" si="14"/>
        <v>18.257418583505537</v>
      </c>
      <c r="J38" s="11">
        <f t="shared" si="14"/>
        <v>3.6514837167011076</v>
      </c>
      <c r="K38" s="11" t="e">
        <f t="shared" si="14"/>
        <v>#DIV/0!</v>
      </c>
      <c r="L38" s="11">
        <f t="shared" si="14"/>
        <v>18.257418583505537</v>
      </c>
      <c r="M38" s="11">
        <f t="shared" si="14"/>
        <v>3.6514837167011076</v>
      </c>
      <c r="N38" s="11" t="e">
        <f t="shared" si="14"/>
        <v>#DIV/0!</v>
      </c>
      <c r="O38" s="11">
        <f t="shared" si="14"/>
        <v>18.257418583505537</v>
      </c>
      <c r="P38" s="11">
        <f t="shared" si="14"/>
        <v>2.7386127875258306</v>
      </c>
      <c r="Q38" s="11" t="e">
        <f t="shared" si="14"/>
        <v>#DIV/0!</v>
      </c>
      <c r="R38" s="11" t="e">
        <f t="shared" si="14"/>
        <v>#DIV/0!</v>
      </c>
      <c r="S38" s="11" t="e">
        <f t="shared" si="14"/>
        <v>#DIV/0!</v>
      </c>
      <c r="T38" s="11">
        <f t="shared" si="14"/>
        <v>18.257418583505537</v>
      </c>
      <c r="U38" s="17"/>
      <c r="V38" s="8"/>
    </row>
    <row r="40" spans="1:22" x14ac:dyDescent="0.45">
      <c r="T40" s="77" t="s">
        <v>50</v>
      </c>
      <c r="U40" s="76" t="s">
        <v>51</v>
      </c>
    </row>
    <row r="41" spans="1:22" x14ac:dyDescent="0.45">
      <c r="Q41" s="107" t="s">
        <v>48</v>
      </c>
      <c r="R41" s="107"/>
      <c r="S41" s="107"/>
      <c r="T41">
        <f>COUNTIF(T7:T35,"&gt;59.99")</f>
        <v>0</v>
      </c>
      <c r="U41" s="78">
        <f>(T41*100)/T43</f>
        <v>0</v>
      </c>
    </row>
    <row r="42" spans="1:22" x14ac:dyDescent="0.45">
      <c r="Q42" s="107" t="s">
        <v>49</v>
      </c>
      <c r="R42" s="107"/>
      <c r="S42" s="107"/>
      <c r="T42">
        <f>COUNTIF(T7:T35,"&lt;59.99")</f>
        <v>29</v>
      </c>
      <c r="U42" s="78">
        <f>(T42*100)/T43</f>
        <v>100</v>
      </c>
    </row>
    <row r="43" spans="1:22" x14ac:dyDescent="0.45">
      <c r="S43" t="s">
        <v>52</v>
      </c>
      <c r="T43">
        <f>SUM(T41:T42)</f>
        <v>29</v>
      </c>
      <c r="U43">
        <f>SUM(U41:U42)</f>
        <v>100</v>
      </c>
    </row>
  </sheetData>
  <mergeCells count="11">
    <mergeCell ref="N3:P3"/>
    <mergeCell ref="A3:A6"/>
    <mergeCell ref="B3:D3"/>
    <mergeCell ref="E3:G3"/>
    <mergeCell ref="H3:J3"/>
    <mergeCell ref="K3:M3"/>
    <mergeCell ref="Q41:S41"/>
    <mergeCell ref="Q42:S42"/>
    <mergeCell ref="Q3:S3"/>
    <mergeCell ref="T3:V4"/>
    <mergeCell ref="T5:V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3"/>
  <sheetViews>
    <sheetView workbookViewId="0"/>
  </sheetViews>
  <sheetFormatPr defaultRowHeight="14.25" x14ac:dyDescent="0.45"/>
  <cols>
    <col min="1" max="1" width="15.3984375" customWidth="1"/>
    <col min="14" max="14" width="9.9296875" customWidth="1"/>
  </cols>
  <sheetData>
    <row r="1" spans="1:22" ht="24.4" x14ac:dyDescent="0.6">
      <c r="A1" s="23"/>
      <c r="B1" s="23"/>
      <c r="C1" s="40" t="s">
        <v>21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x14ac:dyDescent="0.45">
      <c r="A3" s="99" t="s">
        <v>2</v>
      </c>
      <c r="B3" s="98" t="s">
        <v>10</v>
      </c>
      <c r="C3" s="98"/>
      <c r="D3" s="98"/>
      <c r="E3" s="101" t="s">
        <v>13</v>
      </c>
      <c r="F3" s="101"/>
      <c r="G3" s="101"/>
      <c r="H3" s="102" t="s">
        <v>14</v>
      </c>
      <c r="I3" s="102"/>
      <c r="J3" s="102"/>
      <c r="K3" s="103" t="s">
        <v>15</v>
      </c>
      <c r="L3" s="103"/>
      <c r="M3" s="103"/>
      <c r="N3" s="102" t="s">
        <v>16</v>
      </c>
      <c r="O3" s="102"/>
      <c r="P3" s="102"/>
      <c r="Q3" s="95" t="s">
        <v>17</v>
      </c>
      <c r="R3" s="95"/>
      <c r="S3" s="95"/>
      <c r="T3" s="104" t="s">
        <v>18</v>
      </c>
      <c r="U3" s="105"/>
      <c r="V3" s="105"/>
    </row>
    <row r="4" spans="1:22" x14ac:dyDescent="0.45">
      <c r="A4" s="99"/>
      <c r="B4" s="19" t="s">
        <v>5</v>
      </c>
      <c r="C4" s="27">
        <v>80</v>
      </c>
      <c r="D4" s="19" t="s">
        <v>11</v>
      </c>
      <c r="E4" s="24" t="s">
        <v>5</v>
      </c>
      <c r="F4" s="27">
        <v>120</v>
      </c>
      <c r="G4" s="24" t="s">
        <v>11</v>
      </c>
      <c r="H4" s="30" t="s">
        <v>5</v>
      </c>
      <c r="I4" s="21">
        <v>100</v>
      </c>
      <c r="J4" s="30" t="s">
        <v>11</v>
      </c>
      <c r="K4" s="33" t="s">
        <v>5</v>
      </c>
      <c r="L4" s="21">
        <v>90</v>
      </c>
      <c r="M4" s="33" t="s">
        <v>11</v>
      </c>
      <c r="N4" s="30" t="s">
        <v>5</v>
      </c>
      <c r="O4" s="27">
        <v>80</v>
      </c>
      <c r="P4" s="30" t="s">
        <v>11</v>
      </c>
      <c r="Q4" s="8" t="s">
        <v>5</v>
      </c>
      <c r="R4" s="27"/>
      <c r="S4" s="8" t="s">
        <v>11</v>
      </c>
      <c r="T4" s="106"/>
      <c r="U4" s="105"/>
      <c r="V4" s="105"/>
    </row>
    <row r="5" spans="1:22" x14ac:dyDescent="0.45">
      <c r="A5" s="99"/>
      <c r="B5" s="20" t="s">
        <v>12</v>
      </c>
      <c r="C5" s="28">
        <v>20</v>
      </c>
      <c r="D5" s="20" t="s">
        <v>6</v>
      </c>
      <c r="E5" s="25" t="s">
        <v>12</v>
      </c>
      <c r="F5" s="28">
        <v>25</v>
      </c>
      <c r="G5" s="25" t="s">
        <v>6</v>
      </c>
      <c r="H5" s="31" t="s">
        <v>12</v>
      </c>
      <c r="I5" s="22">
        <v>20</v>
      </c>
      <c r="J5" s="31" t="s">
        <v>6</v>
      </c>
      <c r="K5" s="34" t="s">
        <v>12</v>
      </c>
      <c r="L5" s="22">
        <v>20</v>
      </c>
      <c r="M5" s="34" t="s">
        <v>6</v>
      </c>
      <c r="N5" s="31" t="s">
        <v>12</v>
      </c>
      <c r="O5" s="28">
        <v>15</v>
      </c>
      <c r="P5" s="31" t="s">
        <v>6</v>
      </c>
      <c r="Q5" s="38" t="s">
        <v>12</v>
      </c>
      <c r="R5" s="28"/>
      <c r="S5" s="38" t="s">
        <v>6</v>
      </c>
      <c r="T5" s="96"/>
      <c r="U5" s="97"/>
      <c r="V5" s="97"/>
    </row>
    <row r="6" spans="1:22" x14ac:dyDescent="0.45">
      <c r="A6" s="100"/>
      <c r="B6" s="29" t="s">
        <v>0</v>
      </c>
      <c r="C6" s="29" t="s">
        <v>6</v>
      </c>
      <c r="D6" s="29" t="s">
        <v>9</v>
      </c>
      <c r="E6" s="26" t="s">
        <v>0</v>
      </c>
      <c r="F6" s="26" t="s">
        <v>6</v>
      </c>
      <c r="G6" s="26" t="s">
        <v>9</v>
      </c>
      <c r="H6" s="32" t="s">
        <v>0</v>
      </c>
      <c r="I6" s="32" t="s">
        <v>6</v>
      </c>
      <c r="J6" s="32" t="s">
        <v>9</v>
      </c>
      <c r="K6" s="35" t="s">
        <v>0</v>
      </c>
      <c r="L6" s="35" t="s">
        <v>6</v>
      </c>
      <c r="M6" s="35" t="s">
        <v>9</v>
      </c>
      <c r="N6" s="32" t="s">
        <v>0</v>
      </c>
      <c r="O6" s="32" t="s">
        <v>6</v>
      </c>
      <c r="P6" s="32" t="s">
        <v>9</v>
      </c>
      <c r="Q6" s="39" t="s">
        <v>0</v>
      </c>
      <c r="R6" s="39" t="s">
        <v>6</v>
      </c>
      <c r="S6" s="39" t="s">
        <v>9</v>
      </c>
      <c r="T6" s="9" t="s">
        <v>1</v>
      </c>
      <c r="U6" s="9" t="s">
        <v>7</v>
      </c>
      <c r="V6" s="14" t="s">
        <v>8</v>
      </c>
    </row>
    <row r="7" spans="1:22" ht="19.899999999999999" x14ac:dyDescent="0.8">
      <c r="A7" s="5">
        <f>'1.คุณธรรม'!A7</f>
        <v>0</v>
      </c>
      <c r="B7" s="1"/>
      <c r="C7" s="1">
        <f>(B7*100)/C$4</f>
        <v>0</v>
      </c>
      <c r="D7" s="1">
        <f>C7*(C$5/100)</f>
        <v>0</v>
      </c>
      <c r="E7" s="2"/>
      <c r="F7" s="2">
        <f>(E7*100)/F$4</f>
        <v>0</v>
      </c>
      <c r="G7" s="2">
        <f>F7*(F$5/100)</f>
        <v>0</v>
      </c>
      <c r="H7" s="3"/>
      <c r="I7" s="3">
        <f>(H7*100)/I$4</f>
        <v>0</v>
      </c>
      <c r="J7" s="3">
        <f>I7*(I$5/100)</f>
        <v>0</v>
      </c>
      <c r="K7" s="4"/>
      <c r="L7" s="4">
        <f>(K7*100)/L$4</f>
        <v>0</v>
      </c>
      <c r="M7" s="4">
        <f>L7*(L$5/100)</f>
        <v>0</v>
      </c>
      <c r="N7" s="6"/>
      <c r="O7" s="36">
        <f>(N7*100)/O$4</f>
        <v>0</v>
      </c>
      <c r="P7" s="36">
        <f>O7*(O$5/100)</f>
        <v>0</v>
      </c>
      <c r="Q7" s="7"/>
      <c r="R7" s="37"/>
      <c r="S7" s="37"/>
      <c r="T7" s="12">
        <f>(D7+G7+J7+M7+P7)</f>
        <v>0</v>
      </c>
      <c r="U7" s="13" t="str">
        <f>IF(T7&gt;80,"A",IF(T7&gt;70,"B+",IF(T7&gt;60,"B",IF(T7&gt;50,"C+",IF(T7&gt;40,"C",IF(T7&gt;30,"D+",IF(T7&gt;=20,"D","F")))))))</f>
        <v>F</v>
      </c>
      <c r="V7" s="15">
        <f>IF(U7="A",4,IF(U7="B+",3.5,IF(U7="B",3,IF(U7="C+",2.5,IF(U7="C",2,IF(U7="D+",1.5,IF(U7="D",1,IF(U7="F",0))))))))</f>
        <v>0</v>
      </c>
    </row>
    <row r="8" spans="1:22" ht="19.899999999999999" x14ac:dyDescent="0.8">
      <c r="A8" s="5">
        <f>'1.คุณธรรม'!A8</f>
        <v>0</v>
      </c>
      <c r="B8" s="1"/>
      <c r="C8" s="1">
        <f t="shared" ref="C8:C34" si="0">(B8*100)/C$4</f>
        <v>0</v>
      </c>
      <c r="D8" s="1">
        <f t="shared" ref="D8:D36" si="1">C8*(C$5/100)</f>
        <v>0</v>
      </c>
      <c r="E8" s="2"/>
      <c r="F8" s="2">
        <f>(E8*100)/F$4</f>
        <v>0</v>
      </c>
      <c r="G8" s="2">
        <f t="shared" ref="G8:G36" si="2">F8*(F$5/100)</f>
        <v>0</v>
      </c>
      <c r="H8" s="3"/>
      <c r="I8" s="3">
        <f t="shared" ref="I8:I36" si="3">(H8*100)/I$4</f>
        <v>0</v>
      </c>
      <c r="J8" s="3">
        <f t="shared" ref="J8:J36" si="4">I8*(I$5/100)</f>
        <v>0</v>
      </c>
      <c r="K8" s="4"/>
      <c r="L8" s="4">
        <f t="shared" ref="L8:L36" si="5">(K8*100)/L$4</f>
        <v>0</v>
      </c>
      <c r="M8" s="4">
        <f t="shared" ref="M8:M36" si="6">L8*(L$5/100)</f>
        <v>0</v>
      </c>
      <c r="N8" s="6"/>
      <c r="O8" s="36">
        <f t="shared" ref="O8:O36" si="7">(N8*100)/O$4</f>
        <v>0</v>
      </c>
      <c r="P8" s="36">
        <f t="shared" ref="P8:P36" si="8">O8*(O$5/100)</f>
        <v>0</v>
      </c>
      <c r="Q8" s="7"/>
      <c r="R8" s="7"/>
      <c r="S8" s="7"/>
      <c r="T8" s="12">
        <f t="shared" ref="T8:T36" si="9">(D8+G8+J8+M8+P8)</f>
        <v>0</v>
      </c>
      <c r="U8" s="13" t="str">
        <f t="shared" ref="U8:U35" si="10">IF(T8&gt;80,"A",IF(T8&gt;70,"B+",IF(T8&gt;60,"B",IF(T8&gt;50,"C+",IF(T8&gt;40,"C",IF(T8&gt;30,"D+",IF(T8&gt;=20,"D","F")))))))</f>
        <v>F</v>
      </c>
      <c r="V8" s="15">
        <f t="shared" ref="V8:V35" si="11">IF(U8="A",4,IF(U8="B+",3.5,IF(U8="B",3,IF(U8="C+",2.5,IF(U8="C",2,IF(U8="D+",1.5,IF(U8="D",1,IF(U8="F",0))))))))</f>
        <v>0</v>
      </c>
    </row>
    <row r="9" spans="1:22" ht="19.899999999999999" x14ac:dyDescent="0.8">
      <c r="A9" s="5">
        <f>'1.คุณธรรม'!A9</f>
        <v>0</v>
      </c>
      <c r="B9" s="1"/>
      <c r="C9" s="1">
        <f t="shared" si="0"/>
        <v>0</v>
      </c>
      <c r="D9" s="1">
        <f t="shared" si="1"/>
        <v>0</v>
      </c>
      <c r="E9" s="2"/>
      <c r="F9" s="2">
        <f t="shared" ref="F9:F36" si="12">(E9*100)/F$4</f>
        <v>0</v>
      </c>
      <c r="G9" s="2">
        <f t="shared" si="2"/>
        <v>0</v>
      </c>
      <c r="H9" s="3"/>
      <c r="I9" s="3">
        <f t="shared" si="3"/>
        <v>0</v>
      </c>
      <c r="J9" s="3">
        <f t="shared" si="4"/>
        <v>0</v>
      </c>
      <c r="K9" s="4"/>
      <c r="L9" s="4">
        <f t="shared" si="5"/>
        <v>0</v>
      </c>
      <c r="M9" s="4">
        <f t="shared" si="6"/>
        <v>0</v>
      </c>
      <c r="N9" s="6"/>
      <c r="O9" s="36">
        <f t="shared" si="7"/>
        <v>0</v>
      </c>
      <c r="P9" s="36">
        <f t="shared" si="8"/>
        <v>0</v>
      </c>
      <c r="Q9" s="7"/>
      <c r="R9" s="7"/>
      <c r="S9" s="7"/>
      <c r="T9" s="12">
        <f t="shared" si="9"/>
        <v>0</v>
      </c>
      <c r="U9" s="13" t="str">
        <f t="shared" si="10"/>
        <v>F</v>
      </c>
      <c r="V9" s="15">
        <f t="shared" si="11"/>
        <v>0</v>
      </c>
    </row>
    <row r="10" spans="1:22" ht="19.899999999999999" x14ac:dyDescent="0.8">
      <c r="A10" s="5">
        <f>'1.คุณธรรม'!A10</f>
        <v>0</v>
      </c>
      <c r="B10" s="1"/>
      <c r="C10" s="1">
        <f t="shared" si="0"/>
        <v>0</v>
      </c>
      <c r="D10" s="1">
        <f t="shared" si="1"/>
        <v>0</v>
      </c>
      <c r="E10" s="2"/>
      <c r="F10" s="2">
        <f t="shared" si="12"/>
        <v>0</v>
      </c>
      <c r="G10" s="2">
        <f t="shared" si="2"/>
        <v>0</v>
      </c>
      <c r="H10" s="3"/>
      <c r="I10" s="3">
        <f t="shared" si="3"/>
        <v>0</v>
      </c>
      <c r="J10" s="3">
        <f t="shared" si="4"/>
        <v>0</v>
      </c>
      <c r="K10" s="4"/>
      <c r="L10" s="4">
        <f t="shared" si="5"/>
        <v>0</v>
      </c>
      <c r="M10" s="4">
        <f t="shared" si="6"/>
        <v>0</v>
      </c>
      <c r="N10" s="6"/>
      <c r="O10" s="36">
        <f t="shared" si="7"/>
        <v>0</v>
      </c>
      <c r="P10" s="36">
        <f t="shared" si="8"/>
        <v>0</v>
      </c>
      <c r="Q10" s="7"/>
      <c r="R10" s="7"/>
      <c r="S10" s="7"/>
      <c r="T10" s="12">
        <f t="shared" si="9"/>
        <v>0</v>
      </c>
      <c r="U10" s="13" t="str">
        <f t="shared" si="10"/>
        <v>F</v>
      </c>
      <c r="V10" s="15">
        <f t="shared" si="11"/>
        <v>0</v>
      </c>
    </row>
    <row r="11" spans="1:22" ht="19.899999999999999" x14ac:dyDescent="0.8">
      <c r="A11" s="5">
        <f>'1.คุณธรรม'!A11</f>
        <v>0</v>
      </c>
      <c r="B11" s="1"/>
      <c r="C11" s="1">
        <f t="shared" si="0"/>
        <v>0</v>
      </c>
      <c r="D11" s="1">
        <f t="shared" si="1"/>
        <v>0</v>
      </c>
      <c r="E11" s="2"/>
      <c r="F11" s="2">
        <f t="shared" si="12"/>
        <v>0</v>
      </c>
      <c r="G11" s="2">
        <f t="shared" si="2"/>
        <v>0</v>
      </c>
      <c r="H11" s="3"/>
      <c r="I11" s="3">
        <f t="shared" si="3"/>
        <v>0</v>
      </c>
      <c r="J11" s="3">
        <f t="shared" si="4"/>
        <v>0</v>
      </c>
      <c r="K11" s="4"/>
      <c r="L11" s="4">
        <f t="shared" si="5"/>
        <v>0</v>
      </c>
      <c r="M11" s="4">
        <f t="shared" si="6"/>
        <v>0</v>
      </c>
      <c r="N11" s="6"/>
      <c r="O11" s="36">
        <f t="shared" si="7"/>
        <v>0</v>
      </c>
      <c r="P11" s="36">
        <f t="shared" si="8"/>
        <v>0</v>
      </c>
      <c r="Q11" s="7"/>
      <c r="R11" s="7"/>
      <c r="S11" s="7"/>
      <c r="T11" s="12">
        <f t="shared" si="9"/>
        <v>0</v>
      </c>
      <c r="U11" s="13" t="str">
        <f t="shared" si="10"/>
        <v>F</v>
      </c>
      <c r="V11" s="15">
        <f t="shared" si="11"/>
        <v>0</v>
      </c>
    </row>
    <row r="12" spans="1:22" ht="19.899999999999999" x14ac:dyDescent="0.8">
      <c r="A12" s="5">
        <f>'1.คุณธรรม'!A12</f>
        <v>0</v>
      </c>
      <c r="B12" s="1"/>
      <c r="C12" s="1">
        <f t="shared" si="0"/>
        <v>0</v>
      </c>
      <c r="D12" s="1">
        <f t="shared" si="1"/>
        <v>0</v>
      </c>
      <c r="E12" s="2"/>
      <c r="F12" s="2">
        <f t="shared" si="12"/>
        <v>0</v>
      </c>
      <c r="G12" s="2">
        <f t="shared" si="2"/>
        <v>0</v>
      </c>
      <c r="H12" s="3"/>
      <c r="I12" s="3">
        <f t="shared" si="3"/>
        <v>0</v>
      </c>
      <c r="J12" s="3">
        <f t="shared" si="4"/>
        <v>0</v>
      </c>
      <c r="K12" s="4"/>
      <c r="L12" s="4">
        <f t="shared" si="5"/>
        <v>0</v>
      </c>
      <c r="M12" s="4">
        <f t="shared" si="6"/>
        <v>0</v>
      </c>
      <c r="N12" s="6"/>
      <c r="O12" s="36">
        <f t="shared" si="7"/>
        <v>0</v>
      </c>
      <c r="P12" s="36">
        <f t="shared" si="8"/>
        <v>0</v>
      </c>
      <c r="Q12" s="7"/>
      <c r="R12" s="7"/>
      <c r="S12" s="7"/>
      <c r="T12" s="12">
        <f t="shared" si="9"/>
        <v>0</v>
      </c>
      <c r="U12" s="13" t="str">
        <f t="shared" si="10"/>
        <v>F</v>
      </c>
      <c r="V12" s="15">
        <f t="shared" si="11"/>
        <v>0</v>
      </c>
    </row>
    <row r="13" spans="1:22" ht="19.899999999999999" x14ac:dyDescent="0.8">
      <c r="A13" s="5">
        <f>'1.คุณธรรม'!A13</f>
        <v>0</v>
      </c>
      <c r="B13" s="1"/>
      <c r="C13" s="1">
        <f t="shared" si="0"/>
        <v>0</v>
      </c>
      <c r="D13" s="1">
        <f t="shared" si="1"/>
        <v>0</v>
      </c>
      <c r="E13" s="2"/>
      <c r="F13" s="2">
        <f t="shared" si="12"/>
        <v>0</v>
      </c>
      <c r="G13" s="2">
        <f t="shared" si="2"/>
        <v>0</v>
      </c>
      <c r="H13" s="3"/>
      <c r="I13" s="3">
        <f t="shared" si="3"/>
        <v>0</v>
      </c>
      <c r="J13" s="3">
        <f t="shared" si="4"/>
        <v>0</v>
      </c>
      <c r="K13" s="4"/>
      <c r="L13" s="4">
        <f t="shared" si="5"/>
        <v>0</v>
      </c>
      <c r="M13" s="4">
        <f t="shared" si="6"/>
        <v>0</v>
      </c>
      <c r="N13" s="6"/>
      <c r="O13" s="36">
        <f t="shared" si="7"/>
        <v>0</v>
      </c>
      <c r="P13" s="36">
        <f t="shared" si="8"/>
        <v>0</v>
      </c>
      <c r="Q13" s="7"/>
      <c r="R13" s="7"/>
      <c r="S13" s="7"/>
      <c r="T13" s="12">
        <f t="shared" si="9"/>
        <v>0</v>
      </c>
      <c r="U13" s="13" t="str">
        <f t="shared" si="10"/>
        <v>F</v>
      </c>
      <c r="V13" s="15">
        <f t="shared" si="11"/>
        <v>0</v>
      </c>
    </row>
    <row r="14" spans="1:22" ht="19.899999999999999" x14ac:dyDescent="0.8">
      <c r="A14" s="5">
        <f>'1.คุณธรรม'!A14</f>
        <v>0</v>
      </c>
      <c r="B14" s="1"/>
      <c r="C14" s="1">
        <f t="shared" si="0"/>
        <v>0</v>
      </c>
      <c r="D14" s="1">
        <f t="shared" si="1"/>
        <v>0</v>
      </c>
      <c r="E14" s="2"/>
      <c r="F14" s="2">
        <f t="shared" si="12"/>
        <v>0</v>
      </c>
      <c r="G14" s="2">
        <f t="shared" si="2"/>
        <v>0</v>
      </c>
      <c r="H14" s="3"/>
      <c r="I14" s="3">
        <f t="shared" si="3"/>
        <v>0</v>
      </c>
      <c r="J14" s="3">
        <f t="shared" si="4"/>
        <v>0</v>
      </c>
      <c r="K14" s="4"/>
      <c r="L14" s="4">
        <f t="shared" si="5"/>
        <v>0</v>
      </c>
      <c r="M14" s="4">
        <f t="shared" si="6"/>
        <v>0</v>
      </c>
      <c r="N14" s="6"/>
      <c r="O14" s="36">
        <f t="shared" si="7"/>
        <v>0</v>
      </c>
      <c r="P14" s="36">
        <f t="shared" si="8"/>
        <v>0</v>
      </c>
      <c r="Q14" s="7"/>
      <c r="R14" s="7"/>
      <c r="S14" s="7"/>
      <c r="T14" s="12">
        <f t="shared" si="9"/>
        <v>0</v>
      </c>
      <c r="U14" s="13" t="str">
        <f t="shared" si="10"/>
        <v>F</v>
      </c>
      <c r="V14" s="15">
        <f t="shared" si="11"/>
        <v>0</v>
      </c>
    </row>
    <row r="15" spans="1:22" ht="19.899999999999999" x14ac:dyDescent="0.8">
      <c r="A15" s="5">
        <f>'1.คุณธรรม'!A15</f>
        <v>0</v>
      </c>
      <c r="B15" s="1"/>
      <c r="C15" s="1">
        <f t="shared" si="0"/>
        <v>0</v>
      </c>
      <c r="D15" s="1">
        <f t="shared" si="1"/>
        <v>0</v>
      </c>
      <c r="E15" s="2"/>
      <c r="F15" s="2">
        <f t="shared" si="12"/>
        <v>0</v>
      </c>
      <c r="G15" s="2">
        <f t="shared" si="2"/>
        <v>0</v>
      </c>
      <c r="H15" s="3"/>
      <c r="I15" s="3">
        <f t="shared" si="3"/>
        <v>0</v>
      </c>
      <c r="J15" s="3">
        <f t="shared" si="4"/>
        <v>0</v>
      </c>
      <c r="K15" s="4"/>
      <c r="L15" s="4">
        <f t="shared" si="5"/>
        <v>0</v>
      </c>
      <c r="M15" s="4">
        <f t="shared" si="6"/>
        <v>0</v>
      </c>
      <c r="N15" s="6"/>
      <c r="O15" s="36">
        <f t="shared" si="7"/>
        <v>0</v>
      </c>
      <c r="P15" s="36">
        <f t="shared" si="8"/>
        <v>0</v>
      </c>
      <c r="Q15" s="7"/>
      <c r="R15" s="7"/>
      <c r="S15" s="7"/>
      <c r="T15" s="12">
        <f t="shared" si="9"/>
        <v>0</v>
      </c>
      <c r="U15" s="13" t="str">
        <f t="shared" si="10"/>
        <v>F</v>
      </c>
      <c r="V15" s="15">
        <f t="shared" si="11"/>
        <v>0</v>
      </c>
    </row>
    <row r="16" spans="1:22" ht="19.899999999999999" x14ac:dyDescent="0.8">
      <c r="A16" s="5">
        <f>'1.คุณธรรม'!A16</f>
        <v>0</v>
      </c>
      <c r="B16" s="1"/>
      <c r="C16" s="1">
        <f t="shared" si="0"/>
        <v>0</v>
      </c>
      <c r="D16" s="1">
        <f t="shared" si="1"/>
        <v>0</v>
      </c>
      <c r="E16" s="2"/>
      <c r="F16" s="2">
        <f t="shared" si="12"/>
        <v>0</v>
      </c>
      <c r="G16" s="2">
        <f t="shared" si="2"/>
        <v>0</v>
      </c>
      <c r="H16" s="3"/>
      <c r="I16" s="3">
        <f t="shared" si="3"/>
        <v>0</v>
      </c>
      <c r="J16" s="3">
        <f t="shared" si="4"/>
        <v>0</v>
      </c>
      <c r="K16" s="4"/>
      <c r="L16" s="4">
        <f t="shared" si="5"/>
        <v>0</v>
      </c>
      <c r="M16" s="4">
        <f t="shared" si="6"/>
        <v>0</v>
      </c>
      <c r="N16" s="6"/>
      <c r="O16" s="36">
        <f t="shared" si="7"/>
        <v>0</v>
      </c>
      <c r="P16" s="36">
        <f t="shared" si="8"/>
        <v>0</v>
      </c>
      <c r="Q16" s="7"/>
      <c r="R16" s="7"/>
      <c r="S16" s="7"/>
      <c r="T16" s="12">
        <f t="shared" si="9"/>
        <v>0</v>
      </c>
      <c r="U16" s="13" t="str">
        <f t="shared" si="10"/>
        <v>F</v>
      </c>
      <c r="V16" s="15">
        <f t="shared" si="11"/>
        <v>0</v>
      </c>
    </row>
    <row r="17" spans="1:22" ht="19.899999999999999" x14ac:dyDescent="0.8">
      <c r="A17" s="5">
        <f>'1.คุณธรรม'!A17</f>
        <v>0</v>
      </c>
      <c r="B17" s="1"/>
      <c r="C17" s="1">
        <f t="shared" si="0"/>
        <v>0</v>
      </c>
      <c r="D17" s="1">
        <f t="shared" si="1"/>
        <v>0</v>
      </c>
      <c r="E17" s="2"/>
      <c r="F17" s="2">
        <f t="shared" si="12"/>
        <v>0</v>
      </c>
      <c r="G17" s="2">
        <f t="shared" si="2"/>
        <v>0</v>
      </c>
      <c r="H17" s="3"/>
      <c r="I17" s="3">
        <f t="shared" si="3"/>
        <v>0</v>
      </c>
      <c r="J17" s="3">
        <f t="shared" si="4"/>
        <v>0</v>
      </c>
      <c r="K17" s="4"/>
      <c r="L17" s="4">
        <f t="shared" si="5"/>
        <v>0</v>
      </c>
      <c r="M17" s="4">
        <f t="shared" si="6"/>
        <v>0</v>
      </c>
      <c r="N17" s="6"/>
      <c r="O17" s="36">
        <f t="shared" si="7"/>
        <v>0</v>
      </c>
      <c r="P17" s="36">
        <f t="shared" si="8"/>
        <v>0</v>
      </c>
      <c r="Q17" s="7"/>
      <c r="R17" s="7"/>
      <c r="S17" s="7"/>
      <c r="T17" s="12">
        <f t="shared" si="9"/>
        <v>0</v>
      </c>
      <c r="U17" s="13" t="str">
        <f t="shared" si="10"/>
        <v>F</v>
      </c>
      <c r="V17" s="15">
        <f t="shared" si="11"/>
        <v>0</v>
      </c>
    </row>
    <row r="18" spans="1:22" ht="19.899999999999999" x14ac:dyDescent="0.8">
      <c r="A18" s="5">
        <f>'1.คุณธรรม'!A18</f>
        <v>0</v>
      </c>
      <c r="B18" s="1"/>
      <c r="C18" s="1">
        <f t="shared" si="0"/>
        <v>0</v>
      </c>
      <c r="D18" s="1">
        <f t="shared" si="1"/>
        <v>0</v>
      </c>
      <c r="E18" s="2"/>
      <c r="F18" s="2">
        <f t="shared" si="12"/>
        <v>0</v>
      </c>
      <c r="G18" s="2">
        <f t="shared" si="2"/>
        <v>0</v>
      </c>
      <c r="H18" s="3"/>
      <c r="I18" s="3">
        <f t="shared" si="3"/>
        <v>0</v>
      </c>
      <c r="J18" s="3">
        <f t="shared" si="4"/>
        <v>0</v>
      </c>
      <c r="K18" s="4"/>
      <c r="L18" s="4">
        <f t="shared" si="5"/>
        <v>0</v>
      </c>
      <c r="M18" s="4">
        <f t="shared" si="6"/>
        <v>0</v>
      </c>
      <c r="N18" s="6"/>
      <c r="O18" s="36">
        <f t="shared" si="7"/>
        <v>0</v>
      </c>
      <c r="P18" s="36">
        <f t="shared" si="8"/>
        <v>0</v>
      </c>
      <c r="Q18" s="7"/>
      <c r="R18" s="7"/>
      <c r="S18" s="7"/>
      <c r="T18" s="12">
        <f t="shared" si="9"/>
        <v>0</v>
      </c>
      <c r="U18" s="13" t="str">
        <f t="shared" si="10"/>
        <v>F</v>
      </c>
      <c r="V18" s="15">
        <f t="shared" si="11"/>
        <v>0</v>
      </c>
    </row>
    <row r="19" spans="1:22" ht="19.899999999999999" x14ac:dyDescent="0.8">
      <c r="A19" s="5">
        <f>'1.คุณธรรม'!A19</f>
        <v>0</v>
      </c>
      <c r="B19" s="1"/>
      <c r="C19" s="1">
        <f t="shared" si="0"/>
        <v>0</v>
      </c>
      <c r="D19" s="1">
        <f t="shared" si="1"/>
        <v>0</v>
      </c>
      <c r="E19" s="2"/>
      <c r="F19" s="2">
        <f t="shared" si="12"/>
        <v>0</v>
      </c>
      <c r="G19" s="2">
        <f t="shared" si="2"/>
        <v>0</v>
      </c>
      <c r="H19" s="3"/>
      <c r="I19" s="3">
        <f t="shared" si="3"/>
        <v>0</v>
      </c>
      <c r="J19" s="3">
        <f t="shared" si="4"/>
        <v>0</v>
      </c>
      <c r="K19" s="4"/>
      <c r="L19" s="4">
        <f t="shared" si="5"/>
        <v>0</v>
      </c>
      <c r="M19" s="4">
        <f t="shared" si="6"/>
        <v>0</v>
      </c>
      <c r="N19" s="6"/>
      <c r="O19" s="36">
        <f t="shared" si="7"/>
        <v>0</v>
      </c>
      <c r="P19" s="36">
        <f t="shared" si="8"/>
        <v>0</v>
      </c>
      <c r="Q19" s="7"/>
      <c r="R19" s="7"/>
      <c r="S19" s="7"/>
      <c r="T19" s="12">
        <f t="shared" si="9"/>
        <v>0</v>
      </c>
      <c r="U19" s="13" t="str">
        <f t="shared" si="10"/>
        <v>F</v>
      </c>
      <c r="V19" s="15">
        <f t="shared" si="11"/>
        <v>0</v>
      </c>
    </row>
    <row r="20" spans="1:22" ht="19.899999999999999" x14ac:dyDescent="0.8">
      <c r="A20" s="5">
        <f>'1.คุณธรรม'!A20</f>
        <v>0</v>
      </c>
      <c r="B20" s="1"/>
      <c r="C20" s="1">
        <f t="shared" si="0"/>
        <v>0</v>
      </c>
      <c r="D20" s="1">
        <f t="shared" si="1"/>
        <v>0</v>
      </c>
      <c r="E20" s="2"/>
      <c r="F20" s="2">
        <f t="shared" si="12"/>
        <v>0</v>
      </c>
      <c r="G20" s="2">
        <f t="shared" si="2"/>
        <v>0</v>
      </c>
      <c r="H20" s="3"/>
      <c r="I20" s="3">
        <f t="shared" si="3"/>
        <v>0</v>
      </c>
      <c r="J20" s="3">
        <f t="shared" si="4"/>
        <v>0</v>
      </c>
      <c r="K20" s="4"/>
      <c r="L20" s="4">
        <f t="shared" si="5"/>
        <v>0</v>
      </c>
      <c r="M20" s="4">
        <f t="shared" si="6"/>
        <v>0</v>
      </c>
      <c r="N20" s="6"/>
      <c r="O20" s="36">
        <f t="shared" si="7"/>
        <v>0</v>
      </c>
      <c r="P20" s="36">
        <f t="shared" si="8"/>
        <v>0</v>
      </c>
      <c r="Q20" s="7"/>
      <c r="R20" s="7"/>
      <c r="S20" s="7"/>
      <c r="T20" s="12">
        <f t="shared" si="9"/>
        <v>0</v>
      </c>
      <c r="U20" s="13" t="str">
        <f t="shared" si="10"/>
        <v>F</v>
      </c>
      <c r="V20" s="15">
        <f t="shared" si="11"/>
        <v>0</v>
      </c>
    </row>
    <row r="21" spans="1:22" ht="19.899999999999999" x14ac:dyDescent="0.8">
      <c r="A21" s="5">
        <f>'1.คุณธรรม'!A21</f>
        <v>0</v>
      </c>
      <c r="B21" s="1"/>
      <c r="C21" s="1">
        <f t="shared" si="0"/>
        <v>0</v>
      </c>
      <c r="D21" s="1">
        <f t="shared" si="1"/>
        <v>0</v>
      </c>
      <c r="E21" s="2"/>
      <c r="F21" s="2">
        <f t="shared" si="12"/>
        <v>0</v>
      </c>
      <c r="G21" s="2">
        <f t="shared" si="2"/>
        <v>0</v>
      </c>
      <c r="H21" s="3"/>
      <c r="I21" s="3">
        <f t="shared" si="3"/>
        <v>0</v>
      </c>
      <c r="J21" s="3">
        <f t="shared" si="4"/>
        <v>0</v>
      </c>
      <c r="K21" s="4"/>
      <c r="L21" s="4">
        <f t="shared" si="5"/>
        <v>0</v>
      </c>
      <c r="M21" s="4">
        <f t="shared" si="6"/>
        <v>0</v>
      </c>
      <c r="N21" s="6"/>
      <c r="O21" s="36">
        <f t="shared" si="7"/>
        <v>0</v>
      </c>
      <c r="P21" s="36">
        <f t="shared" si="8"/>
        <v>0</v>
      </c>
      <c r="Q21" s="7"/>
      <c r="R21" s="7"/>
      <c r="S21" s="7"/>
      <c r="T21" s="12">
        <f t="shared" si="9"/>
        <v>0</v>
      </c>
      <c r="U21" s="13" t="str">
        <f t="shared" si="10"/>
        <v>F</v>
      </c>
      <c r="V21" s="15">
        <f t="shared" si="11"/>
        <v>0</v>
      </c>
    </row>
    <row r="22" spans="1:22" ht="19.899999999999999" x14ac:dyDescent="0.8">
      <c r="A22" s="5">
        <f>'1.คุณธรรม'!A22</f>
        <v>0</v>
      </c>
      <c r="B22" s="1"/>
      <c r="C22" s="1">
        <f t="shared" si="0"/>
        <v>0</v>
      </c>
      <c r="D22" s="1">
        <f t="shared" si="1"/>
        <v>0</v>
      </c>
      <c r="E22" s="2"/>
      <c r="F22" s="2">
        <f t="shared" si="12"/>
        <v>0</v>
      </c>
      <c r="G22" s="2">
        <f t="shared" si="2"/>
        <v>0</v>
      </c>
      <c r="H22" s="3"/>
      <c r="I22" s="3">
        <f t="shared" si="3"/>
        <v>0</v>
      </c>
      <c r="J22" s="3">
        <f t="shared" si="4"/>
        <v>0</v>
      </c>
      <c r="K22" s="4"/>
      <c r="L22" s="4">
        <f t="shared" si="5"/>
        <v>0</v>
      </c>
      <c r="M22" s="4">
        <f t="shared" si="6"/>
        <v>0</v>
      </c>
      <c r="N22" s="6"/>
      <c r="O22" s="36">
        <f t="shared" si="7"/>
        <v>0</v>
      </c>
      <c r="P22" s="36">
        <f t="shared" si="8"/>
        <v>0</v>
      </c>
      <c r="Q22" s="7"/>
      <c r="R22" s="7"/>
      <c r="S22" s="7"/>
      <c r="T22" s="12">
        <f t="shared" si="9"/>
        <v>0</v>
      </c>
      <c r="U22" s="13" t="str">
        <f t="shared" si="10"/>
        <v>F</v>
      </c>
      <c r="V22" s="15">
        <f t="shared" si="11"/>
        <v>0</v>
      </c>
    </row>
    <row r="23" spans="1:22" ht="19.899999999999999" x14ac:dyDescent="0.8">
      <c r="A23" s="5">
        <f>'1.คุณธรรม'!A23</f>
        <v>0</v>
      </c>
      <c r="B23" s="1"/>
      <c r="C23" s="1">
        <f t="shared" si="0"/>
        <v>0</v>
      </c>
      <c r="D23" s="1">
        <f t="shared" si="1"/>
        <v>0</v>
      </c>
      <c r="E23" s="2"/>
      <c r="F23" s="2">
        <f t="shared" si="12"/>
        <v>0</v>
      </c>
      <c r="G23" s="2">
        <f t="shared" si="2"/>
        <v>0</v>
      </c>
      <c r="H23" s="3"/>
      <c r="I23" s="3">
        <f t="shared" si="3"/>
        <v>0</v>
      </c>
      <c r="J23" s="3">
        <f t="shared" si="4"/>
        <v>0</v>
      </c>
      <c r="K23" s="4"/>
      <c r="L23" s="4">
        <f t="shared" si="5"/>
        <v>0</v>
      </c>
      <c r="M23" s="4">
        <f t="shared" si="6"/>
        <v>0</v>
      </c>
      <c r="N23" s="6"/>
      <c r="O23" s="36">
        <f t="shared" si="7"/>
        <v>0</v>
      </c>
      <c r="P23" s="36">
        <f t="shared" si="8"/>
        <v>0</v>
      </c>
      <c r="Q23" s="7"/>
      <c r="R23" s="7"/>
      <c r="S23" s="7"/>
      <c r="T23" s="12">
        <f t="shared" si="9"/>
        <v>0</v>
      </c>
      <c r="U23" s="13" t="str">
        <f t="shared" si="10"/>
        <v>F</v>
      </c>
      <c r="V23" s="15">
        <f t="shared" si="11"/>
        <v>0</v>
      </c>
    </row>
    <row r="24" spans="1:22" ht="19.899999999999999" x14ac:dyDescent="0.8">
      <c r="A24" s="5">
        <f>'1.คุณธรรม'!A24</f>
        <v>0</v>
      </c>
      <c r="B24" s="1"/>
      <c r="C24" s="1">
        <f t="shared" si="0"/>
        <v>0</v>
      </c>
      <c r="D24" s="1">
        <f t="shared" si="1"/>
        <v>0</v>
      </c>
      <c r="E24" s="2"/>
      <c r="F24" s="2">
        <f t="shared" si="12"/>
        <v>0</v>
      </c>
      <c r="G24" s="2">
        <f t="shared" si="2"/>
        <v>0</v>
      </c>
      <c r="H24" s="3"/>
      <c r="I24" s="3">
        <f t="shared" si="3"/>
        <v>0</v>
      </c>
      <c r="J24" s="3">
        <f t="shared" si="4"/>
        <v>0</v>
      </c>
      <c r="K24" s="4"/>
      <c r="L24" s="4">
        <f t="shared" si="5"/>
        <v>0</v>
      </c>
      <c r="M24" s="4">
        <f t="shared" si="6"/>
        <v>0</v>
      </c>
      <c r="N24" s="6"/>
      <c r="O24" s="36">
        <f t="shared" si="7"/>
        <v>0</v>
      </c>
      <c r="P24" s="36">
        <f t="shared" si="8"/>
        <v>0</v>
      </c>
      <c r="Q24" s="7"/>
      <c r="R24" s="7"/>
      <c r="S24" s="7"/>
      <c r="T24" s="12">
        <f t="shared" si="9"/>
        <v>0</v>
      </c>
      <c r="U24" s="13" t="str">
        <f t="shared" si="10"/>
        <v>F</v>
      </c>
      <c r="V24" s="15">
        <f t="shared" si="11"/>
        <v>0</v>
      </c>
    </row>
    <row r="25" spans="1:22" ht="19.899999999999999" x14ac:dyDescent="0.8">
      <c r="A25" s="5">
        <f>'1.คุณธรรม'!A25</f>
        <v>0</v>
      </c>
      <c r="B25" s="1"/>
      <c r="C25" s="1">
        <f t="shared" si="0"/>
        <v>0</v>
      </c>
      <c r="D25" s="1">
        <f t="shared" si="1"/>
        <v>0</v>
      </c>
      <c r="E25" s="2"/>
      <c r="F25" s="2">
        <f t="shared" si="12"/>
        <v>0</v>
      </c>
      <c r="G25" s="2">
        <f t="shared" si="2"/>
        <v>0</v>
      </c>
      <c r="H25" s="3"/>
      <c r="I25" s="3">
        <f t="shared" si="3"/>
        <v>0</v>
      </c>
      <c r="J25" s="3">
        <f t="shared" si="4"/>
        <v>0</v>
      </c>
      <c r="K25" s="4"/>
      <c r="L25" s="4">
        <f t="shared" si="5"/>
        <v>0</v>
      </c>
      <c r="M25" s="4">
        <f t="shared" si="6"/>
        <v>0</v>
      </c>
      <c r="N25" s="6"/>
      <c r="O25" s="36">
        <f t="shared" si="7"/>
        <v>0</v>
      </c>
      <c r="P25" s="36">
        <f t="shared" si="8"/>
        <v>0</v>
      </c>
      <c r="Q25" s="7"/>
      <c r="R25" s="7"/>
      <c r="S25" s="7"/>
      <c r="T25" s="12">
        <f t="shared" si="9"/>
        <v>0</v>
      </c>
      <c r="U25" s="13" t="str">
        <f t="shared" si="10"/>
        <v>F</v>
      </c>
      <c r="V25" s="15">
        <f t="shared" si="11"/>
        <v>0</v>
      </c>
    </row>
    <row r="26" spans="1:22" ht="19.899999999999999" x14ac:dyDescent="0.8">
      <c r="A26" s="5">
        <f>'1.คุณธรรม'!A26</f>
        <v>0</v>
      </c>
      <c r="B26" s="1"/>
      <c r="C26" s="1">
        <f t="shared" si="0"/>
        <v>0</v>
      </c>
      <c r="D26" s="1">
        <f t="shared" si="1"/>
        <v>0</v>
      </c>
      <c r="E26" s="2"/>
      <c r="F26" s="2">
        <f t="shared" si="12"/>
        <v>0</v>
      </c>
      <c r="G26" s="2">
        <f t="shared" si="2"/>
        <v>0</v>
      </c>
      <c r="H26" s="3"/>
      <c r="I26" s="3">
        <f t="shared" si="3"/>
        <v>0</v>
      </c>
      <c r="J26" s="3">
        <f t="shared" si="4"/>
        <v>0</v>
      </c>
      <c r="K26" s="4"/>
      <c r="L26" s="4">
        <f t="shared" si="5"/>
        <v>0</v>
      </c>
      <c r="M26" s="4">
        <f t="shared" si="6"/>
        <v>0</v>
      </c>
      <c r="N26" s="6"/>
      <c r="O26" s="36">
        <f t="shared" si="7"/>
        <v>0</v>
      </c>
      <c r="P26" s="36">
        <f t="shared" si="8"/>
        <v>0</v>
      </c>
      <c r="Q26" s="7"/>
      <c r="R26" s="7"/>
      <c r="S26" s="7"/>
      <c r="T26" s="12">
        <f t="shared" si="9"/>
        <v>0</v>
      </c>
      <c r="U26" s="13" t="str">
        <f t="shared" si="10"/>
        <v>F</v>
      </c>
      <c r="V26" s="15">
        <f t="shared" si="11"/>
        <v>0</v>
      </c>
    </row>
    <row r="27" spans="1:22" ht="19.899999999999999" x14ac:dyDescent="0.8">
      <c r="A27" s="5">
        <f>'1.คุณธรรม'!A27</f>
        <v>0</v>
      </c>
      <c r="B27" s="1"/>
      <c r="C27" s="1">
        <f t="shared" si="0"/>
        <v>0</v>
      </c>
      <c r="D27" s="1">
        <f t="shared" si="1"/>
        <v>0</v>
      </c>
      <c r="E27" s="2"/>
      <c r="F27" s="2">
        <f t="shared" si="12"/>
        <v>0</v>
      </c>
      <c r="G27" s="2">
        <f t="shared" si="2"/>
        <v>0</v>
      </c>
      <c r="H27" s="3"/>
      <c r="I27" s="3">
        <f t="shared" si="3"/>
        <v>0</v>
      </c>
      <c r="J27" s="3">
        <f t="shared" si="4"/>
        <v>0</v>
      </c>
      <c r="K27" s="4"/>
      <c r="L27" s="4">
        <f t="shared" si="5"/>
        <v>0</v>
      </c>
      <c r="M27" s="4">
        <f t="shared" si="6"/>
        <v>0</v>
      </c>
      <c r="N27" s="6"/>
      <c r="O27" s="36">
        <f t="shared" si="7"/>
        <v>0</v>
      </c>
      <c r="P27" s="36">
        <f t="shared" si="8"/>
        <v>0</v>
      </c>
      <c r="Q27" s="7"/>
      <c r="R27" s="7"/>
      <c r="S27" s="7"/>
      <c r="T27" s="12">
        <f t="shared" si="9"/>
        <v>0</v>
      </c>
      <c r="U27" s="13" t="str">
        <f t="shared" si="10"/>
        <v>F</v>
      </c>
      <c r="V27" s="15">
        <f t="shared" si="11"/>
        <v>0</v>
      </c>
    </row>
    <row r="28" spans="1:22" ht="19.899999999999999" x14ac:dyDescent="0.8">
      <c r="A28" s="5">
        <f>'1.คุณธรรม'!A28</f>
        <v>0</v>
      </c>
      <c r="B28" s="1"/>
      <c r="C28" s="1">
        <f t="shared" si="0"/>
        <v>0</v>
      </c>
      <c r="D28" s="1">
        <f t="shared" si="1"/>
        <v>0</v>
      </c>
      <c r="E28" s="2"/>
      <c r="F28" s="2">
        <f t="shared" si="12"/>
        <v>0</v>
      </c>
      <c r="G28" s="2">
        <f t="shared" si="2"/>
        <v>0</v>
      </c>
      <c r="H28" s="3"/>
      <c r="I28" s="3">
        <f t="shared" si="3"/>
        <v>0</v>
      </c>
      <c r="J28" s="3">
        <f t="shared" si="4"/>
        <v>0</v>
      </c>
      <c r="K28" s="4"/>
      <c r="L28" s="4">
        <f t="shared" si="5"/>
        <v>0</v>
      </c>
      <c r="M28" s="4">
        <f t="shared" si="6"/>
        <v>0</v>
      </c>
      <c r="N28" s="6"/>
      <c r="O28" s="36">
        <f t="shared" si="7"/>
        <v>0</v>
      </c>
      <c r="P28" s="36">
        <f t="shared" si="8"/>
        <v>0</v>
      </c>
      <c r="Q28" s="7"/>
      <c r="R28" s="7"/>
      <c r="S28" s="7"/>
      <c r="T28" s="12">
        <f t="shared" si="9"/>
        <v>0</v>
      </c>
      <c r="U28" s="13" t="str">
        <f t="shared" si="10"/>
        <v>F</v>
      </c>
      <c r="V28" s="15">
        <f t="shared" si="11"/>
        <v>0</v>
      </c>
    </row>
    <row r="29" spans="1:22" ht="19.899999999999999" x14ac:dyDescent="0.8">
      <c r="A29" s="5">
        <f>'1.คุณธรรม'!A29</f>
        <v>0</v>
      </c>
      <c r="B29" s="1"/>
      <c r="C29" s="1">
        <f t="shared" si="0"/>
        <v>0</v>
      </c>
      <c r="D29" s="1">
        <f t="shared" si="1"/>
        <v>0</v>
      </c>
      <c r="E29" s="2"/>
      <c r="F29" s="2">
        <f t="shared" si="12"/>
        <v>0</v>
      </c>
      <c r="G29" s="2">
        <f t="shared" si="2"/>
        <v>0</v>
      </c>
      <c r="H29" s="3"/>
      <c r="I29" s="3">
        <f t="shared" si="3"/>
        <v>0</v>
      </c>
      <c r="J29" s="3">
        <f t="shared" si="4"/>
        <v>0</v>
      </c>
      <c r="K29" s="4"/>
      <c r="L29" s="4">
        <f t="shared" si="5"/>
        <v>0</v>
      </c>
      <c r="M29" s="4">
        <f t="shared" si="6"/>
        <v>0</v>
      </c>
      <c r="N29" s="6"/>
      <c r="O29" s="36">
        <f t="shared" si="7"/>
        <v>0</v>
      </c>
      <c r="P29" s="36">
        <f t="shared" si="8"/>
        <v>0</v>
      </c>
      <c r="Q29" s="7"/>
      <c r="R29" s="7"/>
      <c r="S29" s="7"/>
      <c r="T29" s="12">
        <f t="shared" si="9"/>
        <v>0</v>
      </c>
      <c r="U29" s="13" t="str">
        <f t="shared" si="10"/>
        <v>F</v>
      </c>
      <c r="V29" s="15">
        <f t="shared" si="11"/>
        <v>0</v>
      </c>
    </row>
    <row r="30" spans="1:22" ht="19.899999999999999" x14ac:dyDescent="0.8">
      <c r="A30" s="5">
        <f>'1.คุณธรรม'!A30</f>
        <v>0</v>
      </c>
      <c r="B30" s="1"/>
      <c r="C30" s="1">
        <f t="shared" si="0"/>
        <v>0</v>
      </c>
      <c r="D30" s="1">
        <f t="shared" si="1"/>
        <v>0</v>
      </c>
      <c r="E30" s="2"/>
      <c r="F30" s="2">
        <f t="shared" si="12"/>
        <v>0</v>
      </c>
      <c r="G30" s="2">
        <f t="shared" si="2"/>
        <v>0</v>
      </c>
      <c r="H30" s="3"/>
      <c r="I30" s="3">
        <f t="shared" si="3"/>
        <v>0</v>
      </c>
      <c r="J30" s="3">
        <f t="shared" si="4"/>
        <v>0</v>
      </c>
      <c r="K30" s="4"/>
      <c r="L30" s="4">
        <f t="shared" si="5"/>
        <v>0</v>
      </c>
      <c r="M30" s="4">
        <f t="shared" si="6"/>
        <v>0</v>
      </c>
      <c r="N30" s="6"/>
      <c r="O30" s="36">
        <f t="shared" si="7"/>
        <v>0</v>
      </c>
      <c r="P30" s="36">
        <f t="shared" si="8"/>
        <v>0</v>
      </c>
      <c r="Q30" s="7"/>
      <c r="R30" s="7"/>
      <c r="S30" s="7"/>
      <c r="T30" s="12">
        <f t="shared" si="9"/>
        <v>0</v>
      </c>
      <c r="U30" s="13" t="str">
        <f t="shared" si="10"/>
        <v>F</v>
      </c>
      <c r="V30" s="15">
        <f t="shared" si="11"/>
        <v>0</v>
      </c>
    </row>
    <row r="31" spans="1:22" ht="19.899999999999999" x14ac:dyDescent="0.8">
      <c r="A31" s="5">
        <f>'1.คุณธรรม'!A31</f>
        <v>0</v>
      </c>
      <c r="B31" s="1"/>
      <c r="C31" s="1">
        <f t="shared" si="0"/>
        <v>0</v>
      </c>
      <c r="D31" s="1">
        <f t="shared" si="1"/>
        <v>0</v>
      </c>
      <c r="E31" s="2"/>
      <c r="F31" s="2">
        <f t="shared" si="12"/>
        <v>0</v>
      </c>
      <c r="G31" s="2">
        <f t="shared" si="2"/>
        <v>0</v>
      </c>
      <c r="H31" s="3"/>
      <c r="I31" s="3">
        <f t="shared" si="3"/>
        <v>0</v>
      </c>
      <c r="J31" s="3">
        <f t="shared" si="4"/>
        <v>0</v>
      </c>
      <c r="K31" s="4"/>
      <c r="L31" s="4">
        <f t="shared" si="5"/>
        <v>0</v>
      </c>
      <c r="M31" s="4">
        <f t="shared" si="6"/>
        <v>0</v>
      </c>
      <c r="N31" s="6"/>
      <c r="O31" s="36">
        <f t="shared" si="7"/>
        <v>0</v>
      </c>
      <c r="P31" s="36">
        <f t="shared" si="8"/>
        <v>0</v>
      </c>
      <c r="Q31" s="7"/>
      <c r="R31" s="7"/>
      <c r="S31" s="7"/>
      <c r="T31" s="12">
        <f t="shared" si="9"/>
        <v>0</v>
      </c>
      <c r="U31" s="13" t="str">
        <f t="shared" si="10"/>
        <v>F</v>
      </c>
      <c r="V31" s="15">
        <f t="shared" si="11"/>
        <v>0</v>
      </c>
    </row>
    <row r="32" spans="1:22" ht="19.899999999999999" x14ac:dyDescent="0.8">
      <c r="A32" s="5">
        <f>'1.คุณธรรม'!A32</f>
        <v>0</v>
      </c>
      <c r="B32" s="1"/>
      <c r="C32" s="1">
        <f t="shared" si="0"/>
        <v>0</v>
      </c>
      <c r="D32" s="1">
        <f t="shared" si="1"/>
        <v>0</v>
      </c>
      <c r="E32" s="2"/>
      <c r="F32" s="2">
        <f t="shared" si="12"/>
        <v>0</v>
      </c>
      <c r="G32" s="2">
        <f t="shared" si="2"/>
        <v>0</v>
      </c>
      <c r="H32" s="3"/>
      <c r="I32" s="3">
        <f t="shared" si="3"/>
        <v>0</v>
      </c>
      <c r="J32" s="3">
        <f t="shared" si="4"/>
        <v>0</v>
      </c>
      <c r="K32" s="4"/>
      <c r="L32" s="4">
        <f t="shared" si="5"/>
        <v>0</v>
      </c>
      <c r="M32" s="4">
        <f t="shared" si="6"/>
        <v>0</v>
      </c>
      <c r="N32" s="6"/>
      <c r="O32" s="36">
        <f t="shared" si="7"/>
        <v>0</v>
      </c>
      <c r="P32" s="36">
        <f t="shared" si="8"/>
        <v>0</v>
      </c>
      <c r="Q32" s="7"/>
      <c r="R32" s="7"/>
      <c r="S32" s="7"/>
      <c r="T32" s="12">
        <f t="shared" si="9"/>
        <v>0</v>
      </c>
      <c r="U32" s="13" t="str">
        <f t="shared" si="10"/>
        <v>F</v>
      </c>
      <c r="V32" s="15">
        <f t="shared" si="11"/>
        <v>0</v>
      </c>
    </row>
    <row r="33" spans="1:22" ht="19.899999999999999" x14ac:dyDescent="0.8">
      <c r="A33" s="5">
        <f>'1.คุณธรรม'!A33</f>
        <v>0</v>
      </c>
      <c r="B33" s="1"/>
      <c r="C33" s="1">
        <f t="shared" si="0"/>
        <v>0</v>
      </c>
      <c r="D33" s="1">
        <f t="shared" si="1"/>
        <v>0</v>
      </c>
      <c r="E33" s="2"/>
      <c r="F33" s="2">
        <f t="shared" si="12"/>
        <v>0</v>
      </c>
      <c r="G33" s="2">
        <f t="shared" si="2"/>
        <v>0</v>
      </c>
      <c r="H33" s="3"/>
      <c r="I33" s="3">
        <f t="shared" si="3"/>
        <v>0</v>
      </c>
      <c r="J33" s="3">
        <f t="shared" si="4"/>
        <v>0</v>
      </c>
      <c r="K33" s="4"/>
      <c r="L33" s="4">
        <f t="shared" si="5"/>
        <v>0</v>
      </c>
      <c r="M33" s="4">
        <f t="shared" si="6"/>
        <v>0</v>
      </c>
      <c r="N33" s="6"/>
      <c r="O33" s="36">
        <f t="shared" si="7"/>
        <v>0</v>
      </c>
      <c r="P33" s="36">
        <f t="shared" si="8"/>
        <v>0</v>
      </c>
      <c r="Q33" s="7"/>
      <c r="R33" s="7"/>
      <c r="S33" s="7"/>
      <c r="T33" s="12">
        <f t="shared" si="9"/>
        <v>0</v>
      </c>
      <c r="U33" s="13" t="str">
        <f t="shared" si="10"/>
        <v>F</v>
      </c>
      <c r="V33" s="15">
        <f t="shared" si="11"/>
        <v>0</v>
      </c>
    </row>
    <row r="34" spans="1:22" ht="19.899999999999999" x14ac:dyDescent="0.8">
      <c r="A34" s="5">
        <f>'1.คุณธรรม'!A34</f>
        <v>0</v>
      </c>
      <c r="B34" s="1"/>
      <c r="C34" s="1">
        <f t="shared" si="0"/>
        <v>0</v>
      </c>
      <c r="D34" s="1">
        <f t="shared" si="1"/>
        <v>0</v>
      </c>
      <c r="E34" s="2"/>
      <c r="F34" s="2">
        <f t="shared" si="12"/>
        <v>0</v>
      </c>
      <c r="G34" s="2">
        <f t="shared" si="2"/>
        <v>0</v>
      </c>
      <c r="H34" s="3"/>
      <c r="I34" s="3">
        <f t="shared" si="3"/>
        <v>0</v>
      </c>
      <c r="J34" s="3">
        <f t="shared" si="4"/>
        <v>0</v>
      </c>
      <c r="K34" s="4"/>
      <c r="L34" s="4">
        <f t="shared" si="5"/>
        <v>0</v>
      </c>
      <c r="M34" s="4">
        <f t="shared" si="6"/>
        <v>0</v>
      </c>
      <c r="N34" s="6"/>
      <c r="O34" s="36">
        <f t="shared" si="7"/>
        <v>0</v>
      </c>
      <c r="P34" s="36">
        <f t="shared" si="8"/>
        <v>0</v>
      </c>
      <c r="Q34" s="7"/>
      <c r="R34" s="7"/>
      <c r="S34" s="7"/>
      <c r="T34" s="12">
        <f t="shared" si="9"/>
        <v>0</v>
      </c>
      <c r="U34" s="13" t="str">
        <f t="shared" si="10"/>
        <v>F</v>
      </c>
      <c r="V34" s="15">
        <f t="shared" si="11"/>
        <v>0</v>
      </c>
    </row>
    <row r="35" spans="1:22" ht="19.899999999999999" x14ac:dyDescent="0.8">
      <c r="A35" s="5">
        <f>'1.คุณธรรม'!A35</f>
        <v>0</v>
      </c>
      <c r="B35" s="1"/>
      <c r="C35" s="1">
        <f>(B35*100)/C$4</f>
        <v>0</v>
      </c>
      <c r="D35" s="1">
        <f t="shared" si="1"/>
        <v>0</v>
      </c>
      <c r="E35" s="2"/>
      <c r="F35" s="2">
        <f t="shared" si="12"/>
        <v>0</v>
      </c>
      <c r="G35" s="2">
        <f t="shared" si="2"/>
        <v>0</v>
      </c>
      <c r="H35" s="3"/>
      <c r="I35" s="3">
        <f t="shared" si="3"/>
        <v>0</v>
      </c>
      <c r="J35" s="3">
        <f t="shared" si="4"/>
        <v>0</v>
      </c>
      <c r="K35" s="4"/>
      <c r="L35" s="4">
        <f t="shared" si="5"/>
        <v>0</v>
      </c>
      <c r="M35" s="4">
        <f t="shared" si="6"/>
        <v>0</v>
      </c>
      <c r="N35" s="6"/>
      <c r="O35" s="36">
        <f t="shared" si="7"/>
        <v>0</v>
      </c>
      <c r="P35" s="36">
        <f t="shared" si="8"/>
        <v>0</v>
      </c>
      <c r="Q35" s="7"/>
      <c r="R35" s="7"/>
      <c r="S35" s="7"/>
      <c r="T35" s="12">
        <f t="shared" si="9"/>
        <v>0</v>
      </c>
      <c r="U35" s="13" t="str">
        <f t="shared" si="10"/>
        <v>F</v>
      </c>
      <c r="V35" s="15">
        <f t="shared" si="11"/>
        <v>0</v>
      </c>
    </row>
    <row r="36" spans="1:22" ht="19.899999999999999" x14ac:dyDescent="0.8">
      <c r="A36" s="16" t="s">
        <v>5</v>
      </c>
      <c r="B36" s="17">
        <v>80</v>
      </c>
      <c r="C36" s="1">
        <f>(B36*100)/C$4</f>
        <v>100</v>
      </c>
      <c r="D36" s="1">
        <f t="shared" si="1"/>
        <v>20</v>
      </c>
      <c r="E36" s="17">
        <v>120</v>
      </c>
      <c r="F36" s="2">
        <f t="shared" si="12"/>
        <v>100</v>
      </c>
      <c r="G36" s="2">
        <f t="shared" si="2"/>
        <v>25</v>
      </c>
      <c r="H36" s="17">
        <v>100</v>
      </c>
      <c r="I36" s="3">
        <f t="shared" si="3"/>
        <v>100</v>
      </c>
      <c r="J36" s="3">
        <f t="shared" si="4"/>
        <v>20</v>
      </c>
      <c r="K36" s="17">
        <v>90</v>
      </c>
      <c r="L36" s="4">
        <f t="shared" si="5"/>
        <v>100</v>
      </c>
      <c r="M36" s="4">
        <f t="shared" si="6"/>
        <v>20</v>
      </c>
      <c r="N36" s="8">
        <v>80</v>
      </c>
      <c r="O36" s="36">
        <f t="shared" si="7"/>
        <v>100</v>
      </c>
      <c r="P36" s="36">
        <f t="shared" si="8"/>
        <v>15</v>
      </c>
      <c r="Q36" s="8"/>
      <c r="R36" s="8"/>
      <c r="S36" s="8"/>
      <c r="T36" s="17">
        <f t="shared" si="9"/>
        <v>100</v>
      </c>
      <c r="U36" s="18"/>
      <c r="V36" s="17"/>
    </row>
    <row r="37" spans="1:22" x14ac:dyDescent="0.45">
      <c r="A37" s="10" t="s">
        <v>3</v>
      </c>
      <c r="B37" s="11">
        <f>AVERAGE(B7:B36)</f>
        <v>80</v>
      </c>
      <c r="C37" s="11">
        <f t="shared" ref="C37:T37" si="13">AVERAGE(C7:C36)</f>
        <v>3.3333333333333335</v>
      </c>
      <c r="D37" s="11">
        <f t="shared" si="13"/>
        <v>0.66666666666666663</v>
      </c>
      <c r="E37" s="11">
        <f t="shared" si="13"/>
        <v>120</v>
      </c>
      <c r="F37" s="11">
        <f t="shared" si="13"/>
        <v>3.3333333333333335</v>
      </c>
      <c r="G37" s="11">
        <f t="shared" si="13"/>
        <v>0.83333333333333337</v>
      </c>
      <c r="H37" s="11">
        <f t="shared" si="13"/>
        <v>100</v>
      </c>
      <c r="I37" s="11">
        <f t="shared" si="13"/>
        <v>3.3333333333333335</v>
      </c>
      <c r="J37" s="11">
        <f t="shared" si="13"/>
        <v>0.66666666666666663</v>
      </c>
      <c r="K37" s="11">
        <f t="shared" si="13"/>
        <v>90</v>
      </c>
      <c r="L37" s="11">
        <f t="shared" si="13"/>
        <v>3.3333333333333335</v>
      </c>
      <c r="M37" s="11">
        <f t="shared" si="13"/>
        <v>0.66666666666666663</v>
      </c>
      <c r="N37" s="11">
        <f t="shared" si="13"/>
        <v>80</v>
      </c>
      <c r="O37" s="11">
        <f t="shared" si="13"/>
        <v>3.3333333333333335</v>
      </c>
      <c r="P37" s="11">
        <f t="shared" si="13"/>
        <v>0.5</v>
      </c>
      <c r="Q37" s="11" t="e">
        <f t="shared" si="13"/>
        <v>#DIV/0!</v>
      </c>
      <c r="R37" s="11" t="e">
        <f t="shared" si="13"/>
        <v>#DIV/0!</v>
      </c>
      <c r="S37" s="11" t="e">
        <f t="shared" si="13"/>
        <v>#DIV/0!</v>
      </c>
      <c r="T37" s="11">
        <f t="shared" si="13"/>
        <v>3.3333333333333335</v>
      </c>
      <c r="U37" s="17"/>
      <c r="V37" s="8"/>
    </row>
    <row r="38" spans="1:22" x14ac:dyDescent="0.45">
      <c r="A38" s="10" t="s">
        <v>4</v>
      </c>
      <c r="B38" s="11" t="e">
        <f>STDEV(B7:B36)</f>
        <v>#DIV/0!</v>
      </c>
      <c r="C38" s="11">
        <f t="shared" ref="C38:T38" si="14">STDEV(C7:C36)</f>
        <v>18.257418583505537</v>
      </c>
      <c r="D38" s="11">
        <f t="shared" si="14"/>
        <v>3.6514837167011076</v>
      </c>
      <c r="E38" s="11" t="e">
        <f t="shared" si="14"/>
        <v>#DIV/0!</v>
      </c>
      <c r="F38" s="11">
        <f t="shared" si="14"/>
        <v>18.257418583505537</v>
      </c>
      <c r="G38" s="11">
        <f t="shared" si="14"/>
        <v>4.5643546458763842</v>
      </c>
      <c r="H38" s="11" t="e">
        <f t="shared" si="14"/>
        <v>#DIV/0!</v>
      </c>
      <c r="I38" s="11">
        <f t="shared" si="14"/>
        <v>18.257418583505537</v>
      </c>
      <c r="J38" s="11">
        <f t="shared" si="14"/>
        <v>3.6514837167011076</v>
      </c>
      <c r="K38" s="11" t="e">
        <f t="shared" si="14"/>
        <v>#DIV/0!</v>
      </c>
      <c r="L38" s="11">
        <f t="shared" si="14"/>
        <v>18.257418583505537</v>
      </c>
      <c r="M38" s="11">
        <f t="shared" si="14"/>
        <v>3.6514837167011076</v>
      </c>
      <c r="N38" s="11" t="e">
        <f t="shared" si="14"/>
        <v>#DIV/0!</v>
      </c>
      <c r="O38" s="11">
        <f t="shared" si="14"/>
        <v>18.257418583505537</v>
      </c>
      <c r="P38" s="11">
        <f t="shared" si="14"/>
        <v>2.7386127875258306</v>
      </c>
      <c r="Q38" s="11" t="e">
        <f t="shared" si="14"/>
        <v>#DIV/0!</v>
      </c>
      <c r="R38" s="11" t="e">
        <f t="shared" si="14"/>
        <v>#DIV/0!</v>
      </c>
      <c r="S38" s="11" t="e">
        <f t="shared" si="14"/>
        <v>#DIV/0!</v>
      </c>
      <c r="T38" s="11">
        <f t="shared" si="14"/>
        <v>18.257418583505537</v>
      </c>
      <c r="U38" s="17"/>
      <c r="V38" s="8"/>
    </row>
    <row r="40" spans="1:22" x14ac:dyDescent="0.45">
      <c r="T40" t="s">
        <v>50</v>
      </c>
      <c r="U40" t="s">
        <v>51</v>
      </c>
    </row>
    <row r="41" spans="1:22" x14ac:dyDescent="0.45">
      <c r="Q41" t="s">
        <v>48</v>
      </c>
      <c r="T41">
        <f>COUNTIF(T7:T35,"&gt;59.99")</f>
        <v>0</v>
      </c>
      <c r="U41">
        <f>(T41*100)/T43</f>
        <v>0</v>
      </c>
    </row>
    <row r="42" spans="1:22" x14ac:dyDescent="0.45">
      <c r="Q42" t="s">
        <v>49</v>
      </c>
      <c r="T42">
        <f>COUNTIF(T7:T35,"&lt;60")</f>
        <v>29</v>
      </c>
      <c r="U42">
        <f>(T42*100)/T43</f>
        <v>100</v>
      </c>
    </row>
    <row r="43" spans="1:22" x14ac:dyDescent="0.45">
      <c r="S43" t="s">
        <v>52</v>
      </c>
      <c r="T43">
        <f>SUM(T41:T42)</f>
        <v>29</v>
      </c>
      <c r="U43">
        <f>SUM(U41:U42)</f>
        <v>100</v>
      </c>
    </row>
  </sheetData>
  <mergeCells count="9">
    <mergeCell ref="Q3:S3"/>
    <mergeCell ref="T3:V4"/>
    <mergeCell ref="T5:V5"/>
    <mergeCell ref="A3:A6"/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3"/>
  <sheetViews>
    <sheetView workbookViewId="0"/>
  </sheetViews>
  <sheetFormatPr defaultRowHeight="14.25" x14ac:dyDescent="0.45"/>
  <cols>
    <col min="1" max="1" width="15.3984375" customWidth="1"/>
    <col min="14" max="14" width="9.9296875" customWidth="1"/>
  </cols>
  <sheetData>
    <row r="1" spans="1:22" ht="24.4" x14ac:dyDescent="0.6">
      <c r="A1" s="23"/>
      <c r="B1" s="23"/>
      <c r="C1" s="40" t="s">
        <v>22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x14ac:dyDescent="0.45">
      <c r="A3" s="99" t="s">
        <v>2</v>
      </c>
      <c r="B3" s="98" t="s">
        <v>10</v>
      </c>
      <c r="C3" s="98"/>
      <c r="D3" s="98"/>
      <c r="E3" s="101" t="s">
        <v>13</v>
      </c>
      <c r="F3" s="101"/>
      <c r="G3" s="101"/>
      <c r="H3" s="102" t="s">
        <v>14</v>
      </c>
      <c r="I3" s="102"/>
      <c r="J3" s="102"/>
      <c r="K3" s="103" t="s">
        <v>15</v>
      </c>
      <c r="L3" s="103"/>
      <c r="M3" s="103"/>
      <c r="N3" s="102" t="s">
        <v>16</v>
      </c>
      <c r="O3" s="102"/>
      <c r="P3" s="102"/>
      <c r="Q3" s="95" t="s">
        <v>17</v>
      </c>
      <c r="R3" s="95"/>
      <c r="S3" s="95"/>
      <c r="T3" s="104" t="s">
        <v>18</v>
      </c>
      <c r="U3" s="105"/>
      <c r="V3" s="105"/>
    </row>
    <row r="4" spans="1:22" x14ac:dyDescent="0.45">
      <c r="A4" s="99"/>
      <c r="B4" s="19" t="s">
        <v>5</v>
      </c>
      <c r="C4" s="27">
        <v>80</v>
      </c>
      <c r="D4" s="19" t="s">
        <v>11</v>
      </c>
      <c r="E4" s="24" t="s">
        <v>5</v>
      </c>
      <c r="F4" s="27">
        <v>120</v>
      </c>
      <c r="G4" s="24" t="s">
        <v>11</v>
      </c>
      <c r="H4" s="30" t="s">
        <v>5</v>
      </c>
      <c r="I4" s="21">
        <v>100</v>
      </c>
      <c r="J4" s="30" t="s">
        <v>11</v>
      </c>
      <c r="K4" s="33" t="s">
        <v>5</v>
      </c>
      <c r="L4" s="21">
        <v>90</v>
      </c>
      <c r="M4" s="33" t="s">
        <v>11</v>
      </c>
      <c r="N4" s="30" t="s">
        <v>5</v>
      </c>
      <c r="O4" s="27">
        <v>80</v>
      </c>
      <c r="P4" s="30" t="s">
        <v>11</v>
      </c>
      <c r="Q4" s="8" t="s">
        <v>5</v>
      </c>
      <c r="R4" s="27"/>
      <c r="S4" s="8" t="s">
        <v>11</v>
      </c>
      <c r="T4" s="106"/>
      <c r="U4" s="105"/>
      <c r="V4" s="105"/>
    </row>
    <row r="5" spans="1:22" x14ac:dyDescent="0.45">
      <c r="A5" s="99"/>
      <c r="B5" s="20" t="s">
        <v>12</v>
      </c>
      <c r="C5" s="28">
        <v>20</v>
      </c>
      <c r="D5" s="20" t="s">
        <v>6</v>
      </c>
      <c r="E5" s="25" t="s">
        <v>12</v>
      </c>
      <c r="F5" s="28">
        <v>25</v>
      </c>
      <c r="G5" s="25" t="s">
        <v>6</v>
      </c>
      <c r="H5" s="31" t="s">
        <v>12</v>
      </c>
      <c r="I5" s="22">
        <v>20</v>
      </c>
      <c r="J5" s="31" t="s">
        <v>6</v>
      </c>
      <c r="K5" s="34" t="s">
        <v>12</v>
      </c>
      <c r="L5" s="22">
        <v>20</v>
      </c>
      <c r="M5" s="34" t="s">
        <v>6</v>
      </c>
      <c r="N5" s="31" t="s">
        <v>12</v>
      </c>
      <c r="O5" s="28">
        <v>15</v>
      </c>
      <c r="P5" s="31" t="s">
        <v>6</v>
      </c>
      <c r="Q5" s="38" t="s">
        <v>12</v>
      </c>
      <c r="R5" s="28"/>
      <c r="S5" s="38" t="s">
        <v>6</v>
      </c>
      <c r="T5" s="96"/>
      <c r="U5" s="97"/>
      <c r="V5" s="97"/>
    </row>
    <row r="6" spans="1:22" x14ac:dyDescent="0.45">
      <c r="A6" s="100"/>
      <c r="B6" s="29" t="s">
        <v>0</v>
      </c>
      <c r="C6" s="29" t="s">
        <v>6</v>
      </c>
      <c r="D6" s="29" t="s">
        <v>9</v>
      </c>
      <c r="E6" s="26" t="s">
        <v>0</v>
      </c>
      <c r="F6" s="26" t="s">
        <v>6</v>
      </c>
      <c r="G6" s="26" t="s">
        <v>9</v>
      </c>
      <c r="H6" s="32" t="s">
        <v>0</v>
      </c>
      <c r="I6" s="32" t="s">
        <v>6</v>
      </c>
      <c r="J6" s="32" t="s">
        <v>9</v>
      </c>
      <c r="K6" s="35" t="s">
        <v>0</v>
      </c>
      <c r="L6" s="35" t="s">
        <v>6</v>
      </c>
      <c r="M6" s="35" t="s">
        <v>9</v>
      </c>
      <c r="N6" s="32" t="s">
        <v>0</v>
      </c>
      <c r="O6" s="32" t="s">
        <v>6</v>
      </c>
      <c r="P6" s="32" t="s">
        <v>9</v>
      </c>
      <c r="Q6" s="39" t="s">
        <v>0</v>
      </c>
      <c r="R6" s="39" t="s">
        <v>6</v>
      </c>
      <c r="S6" s="39" t="s">
        <v>9</v>
      </c>
      <c r="T6" s="9" t="s">
        <v>1</v>
      </c>
      <c r="U6" s="9" t="s">
        <v>7</v>
      </c>
      <c r="V6" s="14" t="s">
        <v>8</v>
      </c>
    </row>
    <row r="7" spans="1:22" ht="19.899999999999999" x14ac:dyDescent="0.8">
      <c r="A7" s="5">
        <f>'1.คุณธรรม'!A7</f>
        <v>0</v>
      </c>
      <c r="B7" s="1"/>
      <c r="C7" s="1">
        <f>(B7*100)/C$4</f>
        <v>0</v>
      </c>
      <c r="D7" s="1">
        <f>C7*(C$5/100)</f>
        <v>0</v>
      </c>
      <c r="E7" s="2"/>
      <c r="F7" s="2">
        <f>(E7*100)/F$4</f>
        <v>0</v>
      </c>
      <c r="G7" s="2">
        <f>F7*(F$5/100)</f>
        <v>0</v>
      </c>
      <c r="H7" s="3"/>
      <c r="I7" s="3">
        <f>(H7*100)/I$4</f>
        <v>0</v>
      </c>
      <c r="J7" s="3">
        <f>I7*(I$5/100)</f>
        <v>0</v>
      </c>
      <c r="K7" s="4"/>
      <c r="L7" s="4">
        <f>(K7*100)/L$4</f>
        <v>0</v>
      </c>
      <c r="M7" s="4">
        <f>L7*(L$5/100)</f>
        <v>0</v>
      </c>
      <c r="N7" s="6"/>
      <c r="O7" s="36">
        <f>(N7*100)/O$4</f>
        <v>0</v>
      </c>
      <c r="P7" s="36">
        <f>O7*(O$5/100)</f>
        <v>0</v>
      </c>
      <c r="Q7" s="7"/>
      <c r="R7" s="37"/>
      <c r="S7" s="37"/>
      <c r="T7" s="12">
        <f>(D7+G7+J7+M7+P7)</f>
        <v>0</v>
      </c>
      <c r="U7" s="13" t="str">
        <f>IF(T7&gt;80,"A",IF(T7&gt;70,"B+",IF(T7&gt;60,"B",IF(T7&gt;50,"C+",IF(T7&gt;40,"C",IF(T7&gt;30,"D+",IF(T7&gt;=20,"D","F")))))))</f>
        <v>F</v>
      </c>
      <c r="V7" s="15">
        <f>IF(U7="A",4,IF(U7="B+",3.5,IF(U7="B",3,IF(U7="C+",2.5,IF(U7="C",2,IF(U7="D+",1.5,IF(U7="D",1,IF(U7="F",0))))))))</f>
        <v>0</v>
      </c>
    </row>
    <row r="8" spans="1:22" ht="19.899999999999999" x14ac:dyDescent="0.8">
      <c r="A8" s="5">
        <f>'1.คุณธรรม'!A8</f>
        <v>0</v>
      </c>
      <c r="B8" s="1"/>
      <c r="C8" s="1">
        <f t="shared" ref="C8:C34" si="0">(B8*100)/C$4</f>
        <v>0</v>
      </c>
      <c r="D8" s="1">
        <f t="shared" ref="D8:D36" si="1">C8*(C$5/100)</f>
        <v>0</v>
      </c>
      <c r="E8" s="2"/>
      <c r="F8" s="2">
        <f>(E8*100)/F$4</f>
        <v>0</v>
      </c>
      <c r="G8" s="2">
        <f t="shared" ref="G8:G36" si="2">F8*(F$5/100)</f>
        <v>0</v>
      </c>
      <c r="H8" s="3"/>
      <c r="I8" s="3">
        <f t="shared" ref="I8:I36" si="3">(H8*100)/I$4</f>
        <v>0</v>
      </c>
      <c r="J8" s="3">
        <f t="shared" ref="J8:J36" si="4">I8*(I$5/100)</f>
        <v>0</v>
      </c>
      <c r="K8" s="4"/>
      <c r="L8" s="4">
        <f t="shared" ref="L8:L36" si="5">(K8*100)/L$4</f>
        <v>0</v>
      </c>
      <c r="M8" s="4">
        <f t="shared" ref="M8:M36" si="6">L8*(L$5/100)</f>
        <v>0</v>
      </c>
      <c r="N8" s="6"/>
      <c r="O8" s="36">
        <f t="shared" ref="O8:O36" si="7">(N8*100)/O$4</f>
        <v>0</v>
      </c>
      <c r="P8" s="36">
        <f t="shared" ref="P8:P36" si="8">O8*(O$5/100)</f>
        <v>0</v>
      </c>
      <c r="Q8" s="7"/>
      <c r="R8" s="7"/>
      <c r="S8" s="7"/>
      <c r="T8" s="12">
        <f t="shared" ref="T8:T36" si="9">(D8+G8+J8+M8+P8)</f>
        <v>0</v>
      </c>
      <c r="U8" s="13" t="str">
        <f t="shared" ref="U8:U35" si="10">IF(T8&gt;80,"A",IF(T8&gt;70,"B+",IF(T8&gt;60,"B",IF(T8&gt;50,"C+",IF(T8&gt;40,"C",IF(T8&gt;30,"D+",IF(T8&gt;=20,"D","F")))))))</f>
        <v>F</v>
      </c>
      <c r="V8" s="15">
        <f t="shared" ref="V8:V35" si="11">IF(U8="A",4,IF(U8="B+",3.5,IF(U8="B",3,IF(U8="C+",2.5,IF(U8="C",2,IF(U8="D+",1.5,IF(U8="D",1,IF(U8="F",0))))))))</f>
        <v>0</v>
      </c>
    </row>
    <row r="9" spans="1:22" ht="19.899999999999999" x14ac:dyDescent="0.8">
      <c r="A9" s="5">
        <f>'1.คุณธรรม'!A9</f>
        <v>0</v>
      </c>
      <c r="B9" s="1"/>
      <c r="C9" s="1">
        <f t="shared" si="0"/>
        <v>0</v>
      </c>
      <c r="D9" s="1">
        <f t="shared" si="1"/>
        <v>0</v>
      </c>
      <c r="E9" s="2"/>
      <c r="F9" s="2">
        <f t="shared" ref="F9:F36" si="12">(E9*100)/F$4</f>
        <v>0</v>
      </c>
      <c r="G9" s="2">
        <f t="shared" si="2"/>
        <v>0</v>
      </c>
      <c r="H9" s="3"/>
      <c r="I9" s="3">
        <f t="shared" si="3"/>
        <v>0</v>
      </c>
      <c r="J9" s="3">
        <f t="shared" si="4"/>
        <v>0</v>
      </c>
      <c r="K9" s="4"/>
      <c r="L9" s="4">
        <f t="shared" si="5"/>
        <v>0</v>
      </c>
      <c r="M9" s="4">
        <f t="shared" si="6"/>
        <v>0</v>
      </c>
      <c r="N9" s="6"/>
      <c r="O9" s="36">
        <f t="shared" si="7"/>
        <v>0</v>
      </c>
      <c r="P9" s="36">
        <f t="shared" si="8"/>
        <v>0</v>
      </c>
      <c r="Q9" s="7"/>
      <c r="R9" s="7"/>
      <c r="S9" s="7"/>
      <c r="T9" s="12">
        <f t="shared" si="9"/>
        <v>0</v>
      </c>
      <c r="U9" s="13" t="str">
        <f t="shared" si="10"/>
        <v>F</v>
      </c>
      <c r="V9" s="15">
        <f t="shared" si="11"/>
        <v>0</v>
      </c>
    </row>
    <row r="10" spans="1:22" ht="19.899999999999999" x14ac:dyDescent="0.8">
      <c r="A10" s="5">
        <f>'1.คุณธรรม'!A10</f>
        <v>0</v>
      </c>
      <c r="B10" s="1"/>
      <c r="C10" s="1">
        <f t="shared" si="0"/>
        <v>0</v>
      </c>
      <c r="D10" s="1">
        <f t="shared" si="1"/>
        <v>0</v>
      </c>
      <c r="E10" s="2"/>
      <c r="F10" s="2">
        <f t="shared" si="12"/>
        <v>0</v>
      </c>
      <c r="G10" s="2">
        <f t="shared" si="2"/>
        <v>0</v>
      </c>
      <c r="H10" s="3"/>
      <c r="I10" s="3">
        <f t="shared" si="3"/>
        <v>0</v>
      </c>
      <c r="J10" s="3">
        <f t="shared" si="4"/>
        <v>0</v>
      </c>
      <c r="K10" s="4"/>
      <c r="L10" s="4">
        <f t="shared" si="5"/>
        <v>0</v>
      </c>
      <c r="M10" s="4">
        <f t="shared" si="6"/>
        <v>0</v>
      </c>
      <c r="N10" s="6"/>
      <c r="O10" s="36">
        <f t="shared" si="7"/>
        <v>0</v>
      </c>
      <c r="P10" s="36">
        <f t="shared" si="8"/>
        <v>0</v>
      </c>
      <c r="Q10" s="7"/>
      <c r="R10" s="7"/>
      <c r="S10" s="7"/>
      <c r="T10" s="12">
        <f t="shared" si="9"/>
        <v>0</v>
      </c>
      <c r="U10" s="13" t="str">
        <f t="shared" si="10"/>
        <v>F</v>
      </c>
      <c r="V10" s="15">
        <f t="shared" si="11"/>
        <v>0</v>
      </c>
    </row>
    <row r="11" spans="1:22" ht="19.899999999999999" x14ac:dyDescent="0.8">
      <c r="A11" s="5">
        <f>'1.คุณธรรม'!A11</f>
        <v>0</v>
      </c>
      <c r="B11" s="1"/>
      <c r="C11" s="1">
        <f t="shared" si="0"/>
        <v>0</v>
      </c>
      <c r="D11" s="1">
        <f t="shared" si="1"/>
        <v>0</v>
      </c>
      <c r="E11" s="2"/>
      <c r="F11" s="2">
        <f t="shared" si="12"/>
        <v>0</v>
      </c>
      <c r="G11" s="2">
        <f t="shared" si="2"/>
        <v>0</v>
      </c>
      <c r="H11" s="3"/>
      <c r="I11" s="3">
        <f t="shared" si="3"/>
        <v>0</v>
      </c>
      <c r="J11" s="3">
        <f t="shared" si="4"/>
        <v>0</v>
      </c>
      <c r="K11" s="4"/>
      <c r="L11" s="4">
        <f t="shared" si="5"/>
        <v>0</v>
      </c>
      <c r="M11" s="4">
        <f t="shared" si="6"/>
        <v>0</v>
      </c>
      <c r="N11" s="6"/>
      <c r="O11" s="36">
        <f t="shared" si="7"/>
        <v>0</v>
      </c>
      <c r="P11" s="36">
        <f t="shared" si="8"/>
        <v>0</v>
      </c>
      <c r="Q11" s="7"/>
      <c r="R11" s="7"/>
      <c r="S11" s="7"/>
      <c r="T11" s="12">
        <f t="shared" si="9"/>
        <v>0</v>
      </c>
      <c r="U11" s="13" t="str">
        <f t="shared" si="10"/>
        <v>F</v>
      </c>
      <c r="V11" s="15">
        <f t="shared" si="11"/>
        <v>0</v>
      </c>
    </row>
    <row r="12" spans="1:22" ht="19.899999999999999" x14ac:dyDescent="0.8">
      <c r="A12" s="5">
        <f>'1.คุณธรรม'!A12</f>
        <v>0</v>
      </c>
      <c r="B12" s="1"/>
      <c r="C12" s="1">
        <f t="shared" si="0"/>
        <v>0</v>
      </c>
      <c r="D12" s="1">
        <f t="shared" si="1"/>
        <v>0</v>
      </c>
      <c r="E12" s="2"/>
      <c r="F12" s="2">
        <f t="shared" si="12"/>
        <v>0</v>
      </c>
      <c r="G12" s="2">
        <f t="shared" si="2"/>
        <v>0</v>
      </c>
      <c r="H12" s="3"/>
      <c r="I12" s="3">
        <f t="shared" si="3"/>
        <v>0</v>
      </c>
      <c r="J12" s="3">
        <f t="shared" si="4"/>
        <v>0</v>
      </c>
      <c r="K12" s="4"/>
      <c r="L12" s="4">
        <f t="shared" si="5"/>
        <v>0</v>
      </c>
      <c r="M12" s="4">
        <f t="shared" si="6"/>
        <v>0</v>
      </c>
      <c r="N12" s="6"/>
      <c r="O12" s="36">
        <f t="shared" si="7"/>
        <v>0</v>
      </c>
      <c r="P12" s="36">
        <f t="shared" si="8"/>
        <v>0</v>
      </c>
      <c r="Q12" s="7"/>
      <c r="R12" s="7"/>
      <c r="S12" s="7"/>
      <c r="T12" s="12">
        <f t="shared" si="9"/>
        <v>0</v>
      </c>
      <c r="U12" s="13" t="str">
        <f t="shared" si="10"/>
        <v>F</v>
      </c>
      <c r="V12" s="15">
        <f t="shared" si="11"/>
        <v>0</v>
      </c>
    </row>
    <row r="13" spans="1:22" ht="19.899999999999999" x14ac:dyDescent="0.8">
      <c r="A13" s="5">
        <f>'1.คุณธรรม'!A13</f>
        <v>0</v>
      </c>
      <c r="B13" s="1"/>
      <c r="C13" s="1">
        <f t="shared" si="0"/>
        <v>0</v>
      </c>
      <c r="D13" s="1">
        <f t="shared" si="1"/>
        <v>0</v>
      </c>
      <c r="E13" s="2"/>
      <c r="F13" s="2">
        <f t="shared" si="12"/>
        <v>0</v>
      </c>
      <c r="G13" s="2">
        <f t="shared" si="2"/>
        <v>0</v>
      </c>
      <c r="H13" s="3"/>
      <c r="I13" s="3">
        <f t="shared" si="3"/>
        <v>0</v>
      </c>
      <c r="J13" s="3">
        <f t="shared" si="4"/>
        <v>0</v>
      </c>
      <c r="K13" s="4"/>
      <c r="L13" s="4">
        <f t="shared" si="5"/>
        <v>0</v>
      </c>
      <c r="M13" s="4">
        <f t="shared" si="6"/>
        <v>0</v>
      </c>
      <c r="N13" s="6"/>
      <c r="O13" s="36">
        <f t="shared" si="7"/>
        <v>0</v>
      </c>
      <c r="P13" s="36">
        <f t="shared" si="8"/>
        <v>0</v>
      </c>
      <c r="Q13" s="7"/>
      <c r="R13" s="7"/>
      <c r="S13" s="7"/>
      <c r="T13" s="12">
        <f t="shared" si="9"/>
        <v>0</v>
      </c>
      <c r="U13" s="13" t="str">
        <f t="shared" si="10"/>
        <v>F</v>
      </c>
      <c r="V13" s="15">
        <f t="shared" si="11"/>
        <v>0</v>
      </c>
    </row>
    <row r="14" spans="1:22" ht="19.899999999999999" x14ac:dyDescent="0.8">
      <c r="A14" s="5">
        <f>'1.คุณธรรม'!A14</f>
        <v>0</v>
      </c>
      <c r="B14" s="1"/>
      <c r="C14" s="1">
        <f t="shared" si="0"/>
        <v>0</v>
      </c>
      <c r="D14" s="1">
        <f t="shared" si="1"/>
        <v>0</v>
      </c>
      <c r="E14" s="2"/>
      <c r="F14" s="2">
        <f t="shared" si="12"/>
        <v>0</v>
      </c>
      <c r="G14" s="2">
        <f t="shared" si="2"/>
        <v>0</v>
      </c>
      <c r="H14" s="3"/>
      <c r="I14" s="3">
        <f t="shared" si="3"/>
        <v>0</v>
      </c>
      <c r="J14" s="3">
        <f t="shared" si="4"/>
        <v>0</v>
      </c>
      <c r="K14" s="4"/>
      <c r="L14" s="4">
        <f t="shared" si="5"/>
        <v>0</v>
      </c>
      <c r="M14" s="4">
        <f t="shared" si="6"/>
        <v>0</v>
      </c>
      <c r="N14" s="6"/>
      <c r="O14" s="36">
        <f t="shared" si="7"/>
        <v>0</v>
      </c>
      <c r="P14" s="36">
        <f t="shared" si="8"/>
        <v>0</v>
      </c>
      <c r="Q14" s="7"/>
      <c r="R14" s="7"/>
      <c r="S14" s="7"/>
      <c r="T14" s="12">
        <f t="shared" si="9"/>
        <v>0</v>
      </c>
      <c r="U14" s="13" t="str">
        <f t="shared" si="10"/>
        <v>F</v>
      </c>
      <c r="V14" s="15">
        <f t="shared" si="11"/>
        <v>0</v>
      </c>
    </row>
    <row r="15" spans="1:22" ht="19.899999999999999" x14ac:dyDescent="0.8">
      <c r="A15" s="5">
        <f>'1.คุณธรรม'!A15</f>
        <v>0</v>
      </c>
      <c r="B15" s="1"/>
      <c r="C15" s="1">
        <f t="shared" si="0"/>
        <v>0</v>
      </c>
      <c r="D15" s="1">
        <f t="shared" si="1"/>
        <v>0</v>
      </c>
      <c r="E15" s="2"/>
      <c r="F15" s="2">
        <f t="shared" si="12"/>
        <v>0</v>
      </c>
      <c r="G15" s="2">
        <f t="shared" si="2"/>
        <v>0</v>
      </c>
      <c r="H15" s="3"/>
      <c r="I15" s="3">
        <f t="shared" si="3"/>
        <v>0</v>
      </c>
      <c r="J15" s="3">
        <f t="shared" si="4"/>
        <v>0</v>
      </c>
      <c r="K15" s="4"/>
      <c r="L15" s="4">
        <f t="shared" si="5"/>
        <v>0</v>
      </c>
      <c r="M15" s="4">
        <f t="shared" si="6"/>
        <v>0</v>
      </c>
      <c r="N15" s="6"/>
      <c r="O15" s="36">
        <f t="shared" si="7"/>
        <v>0</v>
      </c>
      <c r="P15" s="36">
        <f t="shared" si="8"/>
        <v>0</v>
      </c>
      <c r="Q15" s="7"/>
      <c r="R15" s="7"/>
      <c r="S15" s="7"/>
      <c r="T15" s="12">
        <f t="shared" si="9"/>
        <v>0</v>
      </c>
      <c r="U15" s="13" t="str">
        <f t="shared" si="10"/>
        <v>F</v>
      </c>
      <c r="V15" s="15">
        <f t="shared" si="11"/>
        <v>0</v>
      </c>
    </row>
    <row r="16" spans="1:22" ht="19.899999999999999" x14ac:dyDescent="0.8">
      <c r="A16" s="5">
        <f>'1.คุณธรรม'!A16</f>
        <v>0</v>
      </c>
      <c r="B16" s="1"/>
      <c r="C16" s="1">
        <f t="shared" si="0"/>
        <v>0</v>
      </c>
      <c r="D16" s="1">
        <f t="shared" si="1"/>
        <v>0</v>
      </c>
      <c r="E16" s="2"/>
      <c r="F16" s="2">
        <f t="shared" si="12"/>
        <v>0</v>
      </c>
      <c r="G16" s="2">
        <f t="shared" si="2"/>
        <v>0</v>
      </c>
      <c r="H16" s="3"/>
      <c r="I16" s="3">
        <f t="shared" si="3"/>
        <v>0</v>
      </c>
      <c r="J16" s="3">
        <f t="shared" si="4"/>
        <v>0</v>
      </c>
      <c r="K16" s="4"/>
      <c r="L16" s="4">
        <f t="shared" si="5"/>
        <v>0</v>
      </c>
      <c r="M16" s="4">
        <f t="shared" si="6"/>
        <v>0</v>
      </c>
      <c r="N16" s="6"/>
      <c r="O16" s="36">
        <f t="shared" si="7"/>
        <v>0</v>
      </c>
      <c r="P16" s="36">
        <f t="shared" si="8"/>
        <v>0</v>
      </c>
      <c r="Q16" s="7"/>
      <c r="R16" s="7"/>
      <c r="S16" s="7"/>
      <c r="T16" s="12">
        <f t="shared" si="9"/>
        <v>0</v>
      </c>
      <c r="U16" s="13" t="str">
        <f t="shared" si="10"/>
        <v>F</v>
      </c>
      <c r="V16" s="15">
        <f t="shared" si="11"/>
        <v>0</v>
      </c>
    </row>
    <row r="17" spans="1:22" ht="19.899999999999999" x14ac:dyDescent="0.8">
      <c r="A17" s="5">
        <f>'1.คุณธรรม'!A17</f>
        <v>0</v>
      </c>
      <c r="B17" s="1"/>
      <c r="C17" s="1">
        <f t="shared" si="0"/>
        <v>0</v>
      </c>
      <c r="D17" s="1">
        <f t="shared" si="1"/>
        <v>0</v>
      </c>
      <c r="E17" s="2"/>
      <c r="F17" s="2">
        <f t="shared" si="12"/>
        <v>0</v>
      </c>
      <c r="G17" s="2">
        <f t="shared" si="2"/>
        <v>0</v>
      </c>
      <c r="H17" s="3"/>
      <c r="I17" s="3">
        <f t="shared" si="3"/>
        <v>0</v>
      </c>
      <c r="J17" s="3">
        <f t="shared" si="4"/>
        <v>0</v>
      </c>
      <c r="K17" s="4"/>
      <c r="L17" s="4">
        <f t="shared" si="5"/>
        <v>0</v>
      </c>
      <c r="M17" s="4">
        <f t="shared" si="6"/>
        <v>0</v>
      </c>
      <c r="N17" s="6"/>
      <c r="O17" s="36">
        <f t="shared" si="7"/>
        <v>0</v>
      </c>
      <c r="P17" s="36">
        <f t="shared" si="8"/>
        <v>0</v>
      </c>
      <c r="Q17" s="7"/>
      <c r="R17" s="7"/>
      <c r="S17" s="7"/>
      <c r="T17" s="12">
        <f t="shared" si="9"/>
        <v>0</v>
      </c>
      <c r="U17" s="13" t="str">
        <f t="shared" si="10"/>
        <v>F</v>
      </c>
      <c r="V17" s="15">
        <f t="shared" si="11"/>
        <v>0</v>
      </c>
    </row>
    <row r="18" spans="1:22" ht="19.899999999999999" x14ac:dyDescent="0.8">
      <c r="A18" s="5">
        <f>'1.คุณธรรม'!A18</f>
        <v>0</v>
      </c>
      <c r="B18" s="1"/>
      <c r="C18" s="1">
        <f t="shared" si="0"/>
        <v>0</v>
      </c>
      <c r="D18" s="1">
        <f t="shared" si="1"/>
        <v>0</v>
      </c>
      <c r="E18" s="2"/>
      <c r="F18" s="2">
        <f t="shared" si="12"/>
        <v>0</v>
      </c>
      <c r="G18" s="2">
        <f t="shared" si="2"/>
        <v>0</v>
      </c>
      <c r="H18" s="3"/>
      <c r="I18" s="3">
        <f t="shared" si="3"/>
        <v>0</v>
      </c>
      <c r="J18" s="3">
        <f t="shared" si="4"/>
        <v>0</v>
      </c>
      <c r="K18" s="4"/>
      <c r="L18" s="4">
        <f t="shared" si="5"/>
        <v>0</v>
      </c>
      <c r="M18" s="4">
        <f t="shared" si="6"/>
        <v>0</v>
      </c>
      <c r="N18" s="6"/>
      <c r="O18" s="36">
        <f t="shared" si="7"/>
        <v>0</v>
      </c>
      <c r="P18" s="36">
        <f t="shared" si="8"/>
        <v>0</v>
      </c>
      <c r="Q18" s="7"/>
      <c r="R18" s="7"/>
      <c r="S18" s="7"/>
      <c r="T18" s="12">
        <f t="shared" si="9"/>
        <v>0</v>
      </c>
      <c r="U18" s="13" t="str">
        <f t="shared" si="10"/>
        <v>F</v>
      </c>
      <c r="V18" s="15">
        <f t="shared" si="11"/>
        <v>0</v>
      </c>
    </row>
    <row r="19" spans="1:22" ht="19.899999999999999" x14ac:dyDescent="0.8">
      <c r="A19" s="5">
        <f>'1.คุณธรรม'!A19</f>
        <v>0</v>
      </c>
      <c r="B19" s="1"/>
      <c r="C19" s="1">
        <f t="shared" si="0"/>
        <v>0</v>
      </c>
      <c r="D19" s="1">
        <f t="shared" si="1"/>
        <v>0</v>
      </c>
      <c r="E19" s="2"/>
      <c r="F19" s="2">
        <f t="shared" si="12"/>
        <v>0</v>
      </c>
      <c r="G19" s="2">
        <f t="shared" si="2"/>
        <v>0</v>
      </c>
      <c r="H19" s="3"/>
      <c r="I19" s="3">
        <f t="shared" si="3"/>
        <v>0</v>
      </c>
      <c r="J19" s="3">
        <f t="shared" si="4"/>
        <v>0</v>
      </c>
      <c r="K19" s="4"/>
      <c r="L19" s="4">
        <f t="shared" si="5"/>
        <v>0</v>
      </c>
      <c r="M19" s="4">
        <f t="shared" si="6"/>
        <v>0</v>
      </c>
      <c r="N19" s="6"/>
      <c r="O19" s="36">
        <f t="shared" si="7"/>
        <v>0</v>
      </c>
      <c r="P19" s="36">
        <f t="shared" si="8"/>
        <v>0</v>
      </c>
      <c r="Q19" s="7"/>
      <c r="R19" s="7"/>
      <c r="S19" s="7"/>
      <c r="T19" s="12">
        <f t="shared" si="9"/>
        <v>0</v>
      </c>
      <c r="U19" s="13" t="str">
        <f t="shared" si="10"/>
        <v>F</v>
      </c>
      <c r="V19" s="15">
        <f t="shared" si="11"/>
        <v>0</v>
      </c>
    </row>
    <row r="20" spans="1:22" ht="19.899999999999999" x14ac:dyDescent="0.8">
      <c r="A20" s="5">
        <f>'1.คุณธรรม'!A20</f>
        <v>0</v>
      </c>
      <c r="B20" s="1"/>
      <c r="C20" s="1">
        <f t="shared" si="0"/>
        <v>0</v>
      </c>
      <c r="D20" s="1">
        <f t="shared" si="1"/>
        <v>0</v>
      </c>
      <c r="E20" s="2"/>
      <c r="F20" s="2">
        <f t="shared" si="12"/>
        <v>0</v>
      </c>
      <c r="G20" s="2">
        <f t="shared" si="2"/>
        <v>0</v>
      </c>
      <c r="H20" s="3"/>
      <c r="I20" s="3">
        <f t="shared" si="3"/>
        <v>0</v>
      </c>
      <c r="J20" s="3">
        <f t="shared" si="4"/>
        <v>0</v>
      </c>
      <c r="K20" s="4"/>
      <c r="L20" s="4">
        <f t="shared" si="5"/>
        <v>0</v>
      </c>
      <c r="M20" s="4">
        <f t="shared" si="6"/>
        <v>0</v>
      </c>
      <c r="N20" s="6"/>
      <c r="O20" s="36">
        <f t="shared" si="7"/>
        <v>0</v>
      </c>
      <c r="P20" s="36">
        <f t="shared" si="8"/>
        <v>0</v>
      </c>
      <c r="Q20" s="7"/>
      <c r="R20" s="7"/>
      <c r="S20" s="7"/>
      <c r="T20" s="12">
        <f t="shared" si="9"/>
        <v>0</v>
      </c>
      <c r="U20" s="13" t="str">
        <f t="shared" si="10"/>
        <v>F</v>
      </c>
      <c r="V20" s="15">
        <f t="shared" si="11"/>
        <v>0</v>
      </c>
    </row>
    <row r="21" spans="1:22" ht="19.899999999999999" x14ac:dyDescent="0.8">
      <c r="A21" s="5">
        <f>'1.คุณธรรม'!A21</f>
        <v>0</v>
      </c>
      <c r="B21" s="1"/>
      <c r="C21" s="1">
        <f t="shared" si="0"/>
        <v>0</v>
      </c>
      <c r="D21" s="1">
        <f t="shared" si="1"/>
        <v>0</v>
      </c>
      <c r="E21" s="2"/>
      <c r="F21" s="2">
        <f t="shared" si="12"/>
        <v>0</v>
      </c>
      <c r="G21" s="2">
        <f t="shared" si="2"/>
        <v>0</v>
      </c>
      <c r="H21" s="3"/>
      <c r="I21" s="3">
        <f t="shared" si="3"/>
        <v>0</v>
      </c>
      <c r="J21" s="3">
        <f t="shared" si="4"/>
        <v>0</v>
      </c>
      <c r="K21" s="4"/>
      <c r="L21" s="4">
        <f t="shared" si="5"/>
        <v>0</v>
      </c>
      <c r="M21" s="4">
        <f t="shared" si="6"/>
        <v>0</v>
      </c>
      <c r="N21" s="6"/>
      <c r="O21" s="36">
        <f t="shared" si="7"/>
        <v>0</v>
      </c>
      <c r="P21" s="36">
        <f t="shared" si="8"/>
        <v>0</v>
      </c>
      <c r="Q21" s="7"/>
      <c r="R21" s="7"/>
      <c r="S21" s="7"/>
      <c r="T21" s="12">
        <f t="shared" si="9"/>
        <v>0</v>
      </c>
      <c r="U21" s="13" t="str">
        <f t="shared" si="10"/>
        <v>F</v>
      </c>
      <c r="V21" s="15">
        <f t="shared" si="11"/>
        <v>0</v>
      </c>
    </row>
    <row r="22" spans="1:22" ht="19.899999999999999" x14ac:dyDescent="0.8">
      <c r="A22" s="5">
        <f>'1.คุณธรรม'!A22</f>
        <v>0</v>
      </c>
      <c r="B22" s="1"/>
      <c r="C22" s="1">
        <f t="shared" si="0"/>
        <v>0</v>
      </c>
      <c r="D22" s="1">
        <f t="shared" si="1"/>
        <v>0</v>
      </c>
      <c r="E22" s="2"/>
      <c r="F22" s="2">
        <f t="shared" si="12"/>
        <v>0</v>
      </c>
      <c r="G22" s="2">
        <f t="shared" si="2"/>
        <v>0</v>
      </c>
      <c r="H22" s="3"/>
      <c r="I22" s="3">
        <f t="shared" si="3"/>
        <v>0</v>
      </c>
      <c r="J22" s="3">
        <f t="shared" si="4"/>
        <v>0</v>
      </c>
      <c r="K22" s="4"/>
      <c r="L22" s="4">
        <f t="shared" si="5"/>
        <v>0</v>
      </c>
      <c r="M22" s="4">
        <f t="shared" si="6"/>
        <v>0</v>
      </c>
      <c r="N22" s="6"/>
      <c r="O22" s="36">
        <f t="shared" si="7"/>
        <v>0</v>
      </c>
      <c r="P22" s="36">
        <f t="shared" si="8"/>
        <v>0</v>
      </c>
      <c r="Q22" s="7"/>
      <c r="R22" s="7"/>
      <c r="S22" s="7"/>
      <c r="T22" s="12">
        <f t="shared" si="9"/>
        <v>0</v>
      </c>
      <c r="U22" s="13" t="str">
        <f t="shared" si="10"/>
        <v>F</v>
      </c>
      <c r="V22" s="15">
        <f t="shared" si="11"/>
        <v>0</v>
      </c>
    </row>
    <row r="23" spans="1:22" ht="19.899999999999999" x14ac:dyDescent="0.8">
      <c r="A23" s="5">
        <f>'1.คุณธรรม'!A23</f>
        <v>0</v>
      </c>
      <c r="B23" s="1"/>
      <c r="C23" s="1">
        <f t="shared" si="0"/>
        <v>0</v>
      </c>
      <c r="D23" s="1">
        <f t="shared" si="1"/>
        <v>0</v>
      </c>
      <c r="E23" s="2"/>
      <c r="F23" s="2">
        <f t="shared" si="12"/>
        <v>0</v>
      </c>
      <c r="G23" s="2">
        <f t="shared" si="2"/>
        <v>0</v>
      </c>
      <c r="H23" s="3"/>
      <c r="I23" s="3">
        <f t="shared" si="3"/>
        <v>0</v>
      </c>
      <c r="J23" s="3">
        <f t="shared" si="4"/>
        <v>0</v>
      </c>
      <c r="K23" s="4"/>
      <c r="L23" s="4">
        <f t="shared" si="5"/>
        <v>0</v>
      </c>
      <c r="M23" s="4">
        <f t="shared" si="6"/>
        <v>0</v>
      </c>
      <c r="N23" s="6"/>
      <c r="O23" s="36">
        <f t="shared" si="7"/>
        <v>0</v>
      </c>
      <c r="P23" s="36">
        <f t="shared" si="8"/>
        <v>0</v>
      </c>
      <c r="Q23" s="7"/>
      <c r="R23" s="7"/>
      <c r="S23" s="7"/>
      <c r="T23" s="12">
        <f t="shared" si="9"/>
        <v>0</v>
      </c>
      <c r="U23" s="13" t="str">
        <f t="shared" si="10"/>
        <v>F</v>
      </c>
      <c r="V23" s="15">
        <f t="shared" si="11"/>
        <v>0</v>
      </c>
    </row>
    <row r="24" spans="1:22" ht="19.899999999999999" x14ac:dyDescent="0.8">
      <c r="A24" s="5">
        <f>'1.คุณธรรม'!A24</f>
        <v>0</v>
      </c>
      <c r="B24" s="1"/>
      <c r="C24" s="1">
        <f t="shared" si="0"/>
        <v>0</v>
      </c>
      <c r="D24" s="1">
        <f t="shared" si="1"/>
        <v>0</v>
      </c>
      <c r="E24" s="2"/>
      <c r="F24" s="2">
        <f t="shared" si="12"/>
        <v>0</v>
      </c>
      <c r="G24" s="2">
        <f t="shared" si="2"/>
        <v>0</v>
      </c>
      <c r="H24" s="3"/>
      <c r="I24" s="3">
        <f t="shared" si="3"/>
        <v>0</v>
      </c>
      <c r="J24" s="3">
        <f t="shared" si="4"/>
        <v>0</v>
      </c>
      <c r="K24" s="4"/>
      <c r="L24" s="4">
        <f t="shared" si="5"/>
        <v>0</v>
      </c>
      <c r="M24" s="4">
        <f t="shared" si="6"/>
        <v>0</v>
      </c>
      <c r="N24" s="6"/>
      <c r="O24" s="36">
        <f t="shared" si="7"/>
        <v>0</v>
      </c>
      <c r="P24" s="36">
        <f t="shared" si="8"/>
        <v>0</v>
      </c>
      <c r="Q24" s="7"/>
      <c r="R24" s="7"/>
      <c r="S24" s="7"/>
      <c r="T24" s="12">
        <f t="shared" si="9"/>
        <v>0</v>
      </c>
      <c r="U24" s="13" t="str">
        <f t="shared" si="10"/>
        <v>F</v>
      </c>
      <c r="V24" s="15">
        <f t="shared" si="11"/>
        <v>0</v>
      </c>
    </row>
    <row r="25" spans="1:22" ht="19.899999999999999" x14ac:dyDescent="0.8">
      <c r="A25" s="5">
        <f>'1.คุณธรรม'!A25</f>
        <v>0</v>
      </c>
      <c r="B25" s="1"/>
      <c r="C25" s="1">
        <f t="shared" si="0"/>
        <v>0</v>
      </c>
      <c r="D25" s="1">
        <f t="shared" si="1"/>
        <v>0</v>
      </c>
      <c r="E25" s="2"/>
      <c r="F25" s="2">
        <f t="shared" si="12"/>
        <v>0</v>
      </c>
      <c r="G25" s="2">
        <f t="shared" si="2"/>
        <v>0</v>
      </c>
      <c r="H25" s="3"/>
      <c r="I25" s="3">
        <f t="shared" si="3"/>
        <v>0</v>
      </c>
      <c r="J25" s="3">
        <f t="shared" si="4"/>
        <v>0</v>
      </c>
      <c r="K25" s="4"/>
      <c r="L25" s="4">
        <f t="shared" si="5"/>
        <v>0</v>
      </c>
      <c r="M25" s="4">
        <f t="shared" si="6"/>
        <v>0</v>
      </c>
      <c r="N25" s="6"/>
      <c r="O25" s="36">
        <f t="shared" si="7"/>
        <v>0</v>
      </c>
      <c r="P25" s="36">
        <f t="shared" si="8"/>
        <v>0</v>
      </c>
      <c r="Q25" s="7"/>
      <c r="R25" s="7"/>
      <c r="S25" s="7"/>
      <c r="T25" s="12">
        <f t="shared" si="9"/>
        <v>0</v>
      </c>
      <c r="U25" s="13" t="str">
        <f t="shared" si="10"/>
        <v>F</v>
      </c>
      <c r="V25" s="15">
        <f t="shared" si="11"/>
        <v>0</v>
      </c>
    </row>
    <row r="26" spans="1:22" ht="19.899999999999999" x14ac:dyDescent="0.8">
      <c r="A26" s="5">
        <f>'1.คุณธรรม'!A26</f>
        <v>0</v>
      </c>
      <c r="B26" s="1"/>
      <c r="C26" s="1">
        <f t="shared" si="0"/>
        <v>0</v>
      </c>
      <c r="D26" s="1">
        <f t="shared" si="1"/>
        <v>0</v>
      </c>
      <c r="E26" s="2"/>
      <c r="F26" s="2">
        <f t="shared" si="12"/>
        <v>0</v>
      </c>
      <c r="G26" s="2">
        <f t="shared" si="2"/>
        <v>0</v>
      </c>
      <c r="H26" s="3"/>
      <c r="I26" s="3">
        <f t="shared" si="3"/>
        <v>0</v>
      </c>
      <c r="J26" s="3">
        <f t="shared" si="4"/>
        <v>0</v>
      </c>
      <c r="K26" s="4"/>
      <c r="L26" s="4">
        <f t="shared" si="5"/>
        <v>0</v>
      </c>
      <c r="M26" s="4">
        <f t="shared" si="6"/>
        <v>0</v>
      </c>
      <c r="N26" s="6"/>
      <c r="O26" s="36">
        <f t="shared" si="7"/>
        <v>0</v>
      </c>
      <c r="P26" s="36">
        <f t="shared" si="8"/>
        <v>0</v>
      </c>
      <c r="Q26" s="7"/>
      <c r="R26" s="7"/>
      <c r="S26" s="7"/>
      <c r="T26" s="12">
        <f t="shared" si="9"/>
        <v>0</v>
      </c>
      <c r="U26" s="13" t="str">
        <f t="shared" si="10"/>
        <v>F</v>
      </c>
      <c r="V26" s="15">
        <f t="shared" si="11"/>
        <v>0</v>
      </c>
    </row>
    <row r="27" spans="1:22" ht="19.899999999999999" x14ac:dyDescent="0.8">
      <c r="A27" s="5">
        <f>'1.คุณธรรม'!A27</f>
        <v>0</v>
      </c>
      <c r="B27" s="1"/>
      <c r="C27" s="1">
        <f t="shared" si="0"/>
        <v>0</v>
      </c>
      <c r="D27" s="1">
        <f t="shared" si="1"/>
        <v>0</v>
      </c>
      <c r="E27" s="2"/>
      <c r="F27" s="2">
        <f t="shared" si="12"/>
        <v>0</v>
      </c>
      <c r="G27" s="2">
        <f t="shared" si="2"/>
        <v>0</v>
      </c>
      <c r="H27" s="3"/>
      <c r="I27" s="3">
        <f t="shared" si="3"/>
        <v>0</v>
      </c>
      <c r="J27" s="3">
        <f t="shared" si="4"/>
        <v>0</v>
      </c>
      <c r="K27" s="4"/>
      <c r="L27" s="4">
        <f t="shared" si="5"/>
        <v>0</v>
      </c>
      <c r="M27" s="4">
        <f t="shared" si="6"/>
        <v>0</v>
      </c>
      <c r="N27" s="6"/>
      <c r="O27" s="36">
        <f t="shared" si="7"/>
        <v>0</v>
      </c>
      <c r="P27" s="36">
        <f t="shared" si="8"/>
        <v>0</v>
      </c>
      <c r="Q27" s="7"/>
      <c r="R27" s="7"/>
      <c r="S27" s="7"/>
      <c r="T27" s="12">
        <f t="shared" si="9"/>
        <v>0</v>
      </c>
      <c r="U27" s="13" t="str">
        <f t="shared" si="10"/>
        <v>F</v>
      </c>
      <c r="V27" s="15">
        <f t="shared" si="11"/>
        <v>0</v>
      </c>
    </row>
    <row r="28" spans="1:22" ht="19.899999999999999" x14ac:dyDescent="0.8">
      <c r="A28" s="5">
        <f>'1.คุณธรรม'!A28</f>
        <v>0</v>
      </c>
      <c r="B28" s="1"/>
      <c r="C28" s="1">
        <f t="shared" si="0"/>
        <v>0</v>
      </c>
      <c r="D28" s="1">
        <f t="shared" si="1"/>
        <v>0</v>
      </c>
      <c r="E28" s="2"/>
      <c r="F28" s="2">
        <f t="shared" si="12"/>
        <v>0</v>
      </c>
      <c r="G28" s="2">
        <f t="shared" si="2"/>
        <v>0</v>
      </c>
      <c r="H28" s="3"/>
      <c r="I28" s="3">
        <f t="shared" si="3"/>
        <v>0</v>
      </c>
      <c r="J28" s="3">
        <f t="shared" si="4"/>
        <v>0</v>
      </c>
      <c r="K28" s="4"/>
      <c r="L28" s="4">
        <f t="shared" si="5"/>
        <v>0</v>
      </c>
      <c r="M28" s="4">
        <f t="shared" si="6"/>
        <v>0</v>
      </c>
      <c r="N28" s="6"/>
      <c r="O28" s="36">
        <f t="shared" si="7"/>
        <v>0</v>
      </c>
      <c r="P28" s="36">
        <f t="shared" si="8"/>
        <v>0</v>
      </c>
      <c r="Q28" s="7"/>
      <c r="R28" s="7"/>
      <c r="S28" s="7"/>
      <c r="T28" s="12">
        <f t="shared" si="9"/>
        <v>0</v>
      </c>
      <c r="U28" s="13" t="str">
        <f t="shared" si="10"/>
        <v>F</v>
      </c>
      <c r="V28" s="15">
        <f t="shared" si="11"/>
        <v>0</v>
      </c>
    </row>
    <row r="29" spans="1:22" ht="19.899999999999999" x14ac:dyDescent="0.8">
      <c r="A29" s="5">
        <f>'1.คุณธรรม'!A29</f>
        <v>0</v>
      </c>
      <c r="B29" s="1"/>
      <c r="C29" s="1">
        <f t="shared" si="0"/>
        <v>0</v>
      </c>
      <c r="D29" s="1">
        <f t="shared" si="1"/>
        <v>0</v>
      </c>
      <c r="E29" s="2"/>
      <c r="F29" s="2">
        <f t="shared" si="12"/>
        <v>0</v>
      </c>
      <c r="G29" s="2">
        <f t="shared" si="2"/>
        <v>0</v>
      </c>
      <c r="H29" s="3"/>
      <c r="I29" s="3">
        <f t="shared" si="3"/>
        <v>0</v>
      </c>
      <c r="J29" s="3">
        <f t="shared" si="4"/>
        <v>0</v>
      </c>
      <c r="K29" s="4"/>
      <c r="L29" s="4">
        <f t="shared" si="5"/>
        <v>0</v>
      </c>
      <c r="M29" s="4">
        <f t="shared" si="6"/>
        <v>0</v>
      </c>
      <c r="N29" s="6"/>
      <c r="O29" s="36">
        <f t="shared" si="7"/>
        <v>0</v>
      </c>
      <c r="P29" s="36">
        <f t="shared" si="8"/>
        <v>0</v>
      </c>
      <c r="Q29" s="7"/>
      <c r="R29" s="7"/>
      <c r="S29" s="7"/>
      <c r="T29" s="12">
        <f t="shared" si="9"/>
        <v>0</v>
      </c>
      <c r="U29" s="13" t="str">
        <f t="shared" si="10"/>
        <v>F</v>
      </c>
      <c r="V29" s="15">
        <f t="shared" si="11"/>
        <v>0</v>
      </c>
    </row>
    <row r="30" spans="1:22" ht="19.899999999999999" x14ac:dyDescent="0.8">
      <c r="A30" s="5">
        <f>'1.คุณธรรม'!A30</f>
        <v>0</v>
      </c>
      <c r="B30" s="1"/>
      <c r="C30" s="1">
        <f t="shared" si="0"/>
        <v>0</v>
      </c>
      <c r="D30" s="1">
        <f t="shared" si="1"/>
        <v>0</v>
      </c>
      <c r="E30" s="2"/>
      <c r="F30" s="2">
        <f t="shared" si="12"/>
        <v>0</v>
      </c>
      <c r="G30" s="2">
        <f t="shared" si="2"/>
        <v>0</v>
      </c>
      <c r="H30" s="3"/>
      <c r="I30" s="3">
        <f t="shared" si="3"/>
        <v>0</v>
      </c>
      <c r="J30" s="3">
        <f t="shared" si="4"/>
        <v>0</v>
      </c>
      <c r="K30" s="4"/>
      <c r="L30" s="4">
        <f t="shared" si="5"/>
        <v>0</v>
      </c>
      <c r="M30" s="4">
        <f t="shared" si="6"/>
        <v>0</v>
      </c>
      <c r="N30" s="6"/>
      <c r="O30" s="36">
        <f t="shared" si="7"/>
        <v>0</v>
      </c>
      <c r="P30" s="36">
        <f t="shared" si="8"/>
        <v>0</v>
      </c>
      <c r="Q30" s="7"/>
      <c r="R30" s="7"/>
      <c r="S30" s="7"/>
      <c r="T30" s="12">
        <f t="shared" si="9"/>
        <v>0</v>
      </c>
      <c r="U30" s="13" t="str">
        <f t="shared" si="10"/>
        <v>F</v>
      </c>
      <c r="V30" s="15">
        <f t="shared" si="11"/>
        <v>0</v>
      </c>
    </row>
    <row r="31" spans="1:22" ht="19.899999999999999" x14ac:dyDescent="0.8">
      <c r="A31" s="5">
        <f>'1.คุณธรรม'!A31</f>
        <v>0</v>
      </c>
      <c r="B31" s="1"/>
      <c r="C31" s="1">
        <f t="shared" si="0"/>
        <v>0</v>
      </c>
      <c r="D31" s="1">
        <f t="shared" si="1"/>
        <v>0</v>
      </c>
      <c r="E31" s="2"/>
      <c r="F31" s="2">
        <f t="shared" si="12"/>
        <v>0</v>
      </c>
      <c r="G31" s="2">
        <f t="shared" si="2"/>
        <v>0</v>
      </c>
      <c r="H31" s="3"/>
      <c r="I31" s="3">
        <f t="shared" si="3"/>
        <v>0</v>
      </c>
      <c r="J31" s="3">
        <f t="shared" si="4"/>
        <v>0</v>
      </c>
      <c r="K31" s="4"/>
      <c r="L31" s="4">
        <f t="shared" si="5"/>
        <v>0</v>
      </c>
      <c r="M31" s="4">
        <f t="shared" si="6"/>
        <v>0</v>
      </c>
      <c r="N31" s="6"/>
      <c r="O31" s="36">
        <f t="shared" si="7"/>
        <v>0</v>
      </c>
      <c r="P31" s="36">
        <f t="shared" si="8"/>
        <v>0</v>
      </c>
      <c r="Q31" s="7"/>
      <c r="R31" s="7"/>
      <c r="S31" s="7"/>
      <c r="T31" s="12">
        <f t="shared" si="9"/>
        <v>0</v>
      </c>
      <c r="U31" s="13" t="str">
        <f t="shared" si="10"/>
        <v>F</v>
      </c>
      <c r="V31" s="15">
        <f t="shared" si="11"/>
        <v>0</v>
      </c>
    </row>
    <row r="32" spans="1:22" ht="19.899999999999999" x14ac:dyDescent="0.8">
      <c r="A32" s="5">
        <f>'1.คุณธรรม'!A32</f>
        <v>0</v>
      </c>
      <c r="B32" s="1"/>
      <c r="C32" s="1">
        <f t="shared" si="0"/>
        <v>0</v>
      </c>
      <c r="D32" s="1">
        <f t="shared" si="1"/>
        <v>0</v>
      </c>
      <c r="E32" s="2"/>
      <c r="F32" s="2">
        <f t="shared" si="12"/>
        <v>0</v>
      </c>
      <c r="G32" s="2">
        <f t="shared" si="2"/>
        <v>0</v>
      </c>
      <c r="H32" s="3"/>
      <c r="I32" s="3">
        <f t="shared" si="3"/>
        <v>0</v>
      </c>
      <c r="J32" s="3">
        <f t="shared" si="4"/>
        <v>0</v>
      </c>
      <c r="K32" s="4"/>
      <c r="L32" s="4">
        <f t="shared" si="5"/>
        <v>0</v>
      </c>
      <c r="M32" s="4">
        <f t="shared" si="6"/>
        <v>0</v>
      </c>
      <c r="N32" s="6"/>
      <c r="O32" s="36">
        <f t="shared" si="7"/>
        <v>0</v>
      </c>
      <c r="P32" s="36">
        <f t="shared" si="8"/>
        <v>0</v>
      </c>
      <c r="Q32" s="7"/>
      <c r="R32" s="7"/>
      <c r="S32" s="7"/>
      <c r="T32" s="12">
        <f t="shared" si="9"/>
        <v>0</v>
      </c>
      <c r="U32" s="13" t="str">
        <f t="shared" si="10"/>
        <v>F</v>
      </c>
      <c r="V32" s="15">
        <f t="shared" si="11"/>
        <v>0</v>
      </c>
    </row>
    <row r="33" spans="1:22" ht="19.899999999999999" x14ac:dyDescent="0.8">
      <c r="A33" s="5">
        <f>'1.คุณธรรม'!A33</f>
        <v>0</v>
      </c>
      <c r="B33" s="1"/>
      <c r="C33" s="1">
        <f t="shared" si="0"/>
        <v>0</v>
      </c>
      <c r="D33" s="1">
        <f t="shared" si="1"/>
        <v>0</v>
      </c>
      <c r="E33" s="2"/>
      <c r="F33" s="2">
        <f t="shared" si="12"/>
        <v>0</v>
      </c>
      <c r="G33" s="2">
        <f t="shared" si="2"/>
        <v>0</v>
      </c>
      <c r="H33" s="3"/>
      <c r="I33" s="3">
        <f t="shared" si="3"/>
        <v>0</v>
      </c>
      <c r="J33" s="3">
        <f t="shared" si="4"/>
        <v>0</v>
      </c>
      <c r="K33" s="4"/>
      <c r="L33" s="4">
        <f t="shared" si="5"/>
        <v>0</v>
      </c>
      <c r="M33" s="4">
        <f t="shared" si="6"/>
        <v>0</v>
      </c>
      <c r="N33" s="6"/>
      <c r="O33" s="36">
        <f t="shared" si="7"/>
        <v>0</v>
      </c>
      <c r="P33" s="36">
        <f t="shared" si="8"/>
        <v>0</v>
      </c>
      <c r="Q33" s="7"/>
      <c r="R33" s="7"/>
      <c r="S33" s="7"/>
      <c r="T33" s="12">
        <f t="shared" si="9"/>
        <v>0</v>
      </c>
      <c r="U33" s="13" t="str">
        <f t="shared" si="10"/>
        <v>F</v>
      </c>
      <c r="V33" s="15">
        <f t="shared" si="11"/>
        <v>0</v>
      </c>
    </row>
    <row r="34" spans="1:22" ht="19.899999999999999" x14ac:dyDescent="0.8">
      <c r="A34" s="5">
        <f>'1.คุณธรรม'!A34</f>
        <v>0</v>
      </c>
      <c r="B34" s="1"/>
      <c r="C34" s="1">
        <f t="shared" si="0"/>
        <v>0</v>
      </c>
      <c r="D34" s="1">
        <f t="shared" si="1"/>
        <v>0</v>
      </c>
      <c r="E34" s="2"/>
      <c r="F34" s="2">
        <f t="shared" si="12"/>
        <v>0</v>
      </c>
      <c r="G34" s="2">
        <f t="shared" si="2"/>
        <v>0</v>
      </c>
      <c r="H34" s="3"/>
      <c r="I34" s="3">
        <f t="shared" si="3"/>
        <v>0</v>
      </c>
      <c r="J34" s="3">
        <f t="shared" si="4"/>
        <v>0</v>
      </c>
      <c r="K34" s="4"/>
      <c r="L34" s="4">
        <f t="shared" si="5"/>
        <v>0</v>
      </c>
      <c r="M34" s="4">
        <f t="shared" si="6"/>
        <v>0</v>
      </c>
      <c r="N34" s="6"/>
      <c r="O34" s="36">
        <f t="shared" si="7"/>
        <v>0</v>
      </c>
      <c r="P34" s="36">
        <f t="shared" si="8"/>
        <v>0</v>
      </c>
      <c r="Q34" s="7"/>
      <c r="R34" s="7"/>
      <c r="S34" s="7"/>
      <c r="T34" s="12">
        <f t="shared" si="9"/>
        <v>0</v>
      </c>
      <c r="U34" s="13" t="str">
        <f t="shared" si="10"/>
        <v>F</v>
      </c>
      <c r="V34" s="15">
        <f t="shared" si="11"/>
        <v>0</v>
      </c>
    </row>
    <row r="35" spans="1:22" ht="19.899999999999999" x14ac:dyDescent="0.8">
      <c r="A35" s="5">
        <f>'1.คุณธรรม'!A35</f>
        <v>0</v>
      </c>
      <c r="B35" s="1"/>
      <c r="C35" s="1">
        <f>(B35*100)/C$4</f>
        <v>0</v>
      </c>
      <c r="D35" s="1">
        <f t="shared" si="1"/>
        <v>0</v>
      </c>
      <c r="E35" s="2"/>
      <c r="F35" s="2">
        <f t="shared" si="12"/>
        <v>0</v>
      </c>
      <c r="G35" s="2">
        <f t="shared" si="2"/>
        <v>0</v>
      </c>
      <c r="H35" s="3"/>
      <c r="I35" s="3">
        <f t="shared" si="3"/>
        <v>0</v>
      </c>
      <c r="J35" s="3">
        <f t="shared" si="4"/>
        <v>0</v>
      </c>
      <c r="K35" s="4"/>
      <c r="L35" s="4">
        <f t="shared" si="5"/>
        <v>0</v>
      </c>
      <c r="M35" s="4">
        <f t="shared" si="6"/>
        <v>0</v>
      </c>
      <c r="N35" s="6"/>
      <c r="O35" s="36">
        <f t="shared" si="7"/>
        <v>0</v>
      </c>
      <c r="P35" s="36">
        <f t="shared" si="8"/>
        <v>0</v>
      </c>
      <c r="Q35" s="7"/>
      <c r="R35" s="7"/>
      <c r="S35" s="7"/>
      <c r="T35" s="12">
        <f t="shared" si="9"/>
        <v>0</v>
      </c>
      <c r="U35" s="13" t="str">
        <f t="shared" si="10"/>
        <v>F</v>
      </c>
      <c r="V35" s="15">
        <f t="shared" si="11"/>
        <v>0</v>
      </c>
    </row>
    <row r="36" spans="1:22" ht="19.899999999999999" x14ac:dyDescent="0.8">
      <c r="A36" s="16" t="s">
        <v>5</v>
      </c>
      <c r="B36" s="17">
        <v>80</v>
      </c>
      <c r="C36" s="1">
        <f>(B36*100)/C$4</f>
        <v>100</v>
      </c>
      <c r="D36" s="1">
        <f t="shared" si="1"/>
        <v>20</v>
      </c>
      <c r="E36" s="17">
        <v>120</v>
      </c>
      <c r="F36" s="2">
        <f t="shared" si="12"/>
        <v>100</v>
      </c>
      <c r="G36" s="2">
        <f t="shared" si="2"/>
        <v>25</v>
      </c>
      <c r="H36" s="17">
        <v>100</v>
      </c>
      <c r="I36" s="3">
        <f t="shared" si="3"/>
        <v>100</v>
      </c>
      <c r="J36" s="3">
        <f t="shared" si="4"/>
        <v>20</v>
      </c>
      <c r="K36" s="17">
        <v>90</v>
      </c>
      <c r="L36" s="4">
        <f t="shared" si="5"/>
        <v>100</v>
      </c>
      <c r="M36" s="4">
        <f t="shared" si="6"/>
        <v>20</v>
      </c>
      <c r="N36" s="8">
        <v>80</v>
      </c>
      <c r="O36" s="36">
        <f t="shared" si="7"/>
        <v>100</v>
      </c>
      <c r="P36" s="36">
        <f t="shared" si="8"/>
        <v>15</v>
      </c>
      <c r="Q36" s="8"/>
      <c r="R36" s="8"/>
      <c r="S36" s="8"/>
      <c r="T36" s="17">
        <f t="shared" si="9"/>
        <v>100</v>
      </c>
      <c r="U36" s="18"/>
      <c r="V36" s="17"/>
    </row>
    <row r="37" spans="1:22" x14ac:dyDescent="0.45">
      <c r="A37" s="10" t="s">
        <v>3</v>
      </c>
      <c r="B37" s="11">
        <f>AVERAGE(B7:B36)</f>
        <v>80</v>
      </c>
      <c r="C37" s="11">
        <f t="shared" ref="C37:T37" si="13">AVERAGE(C7:C36)</f>
        <v>3.3333333333333335</v>
      </c>
      <c r="D37" s="11">
        <f t="shared" si="13"/>
        <v>0.66666666666666663</v>
      </c>
      <c r="E37" s="11">
        <f t="shared" si="13"/>
        <v>120</v>
      </c>
      <c r="F37" s="11">
        <f t="shared" si="13"/>
        <v>3.3333333333333335</v>
      </c>
      <c r="G37" s="11">
        <f t="shared" si="13"/>
        <v>0.83333333333333337</v>
      </c>
      <c r="H37" s="11">
        <f t="shared" si="13"/>
        <v>100</v>
      </c>
      <c r="I37" s="11">
        <f t="shared" si="13"/>
        <v>3.3333333333333335</v>
      </c>
      <c r="J37" s="11">
        <f t="shared" si="13"/>
        <v>0.66666666666666663</v>
      </c>
      <c r="K37" s="11">
        <f t="shared" si="13"/>
        <v>90</v>
      </c>
      <c r="L37" s="11">
        <f t="shared" si="13"/>
        <v>3.3333333333333335</v>
      </c>
      <c r="M37" s="11">
        <f t="shared" si="13"/>
        <v>0.66666666666666663</v>
      </c>
      <c r="N37" s="11">
        <f t="shared" si="13"/>
        <v>80</v>
      </c>
      <c r="O37" s="11">
        <f t="shared" si="13"/>
        <v>3.3333333333333335</v>
      </c>
      <c r="P37" s="11">
        <f t="shared" si="13"/>
        <v>0.5</v>
      </c>
      <c r="Q37" s="11" t="e">
        <f t="shared" si="13"/>
        <v>#DIV/0!</v>
      </c>
      <c r="R37" s="11" t="e">
        <f t="shared" si="13"/>
        <v>#DIV/0!</v>
      </c>
      <c r="S37" s="11" t="e">
        <f t="shared" si="13"/>
        <v>#DIV/0!</v>
      </c>
      <c r="T37" s="11">
        <f t="shared" si="13"/>
        <v>3.3333333333333335</v>
      </c>
      <c r="U37" s="17"/>
      <c r="V37" s="8"/>
    </row>
    <row r="38" spans="1:22" x14ac:dyDescent="0.45">
      <c r="A38" s="10" t="s">
        <v>4</v>
      </c>
      <c r="B38" s="11" t="e">
        <f>STDEV(B7:B36)</f>
        <v>#DIV/0!</v>
      </c>
      <c r="C38" s="11">
        <f t="shared" ref="C38:T38" si="14">STDEV(C7:C36)</f>
        <v>18.257418583505537</v>
      </c>
      <c r="D38" s="11">
        <f t="shared" si="14"/>
        <v>3.6514837167011076</v>
      </c>
      <c r="E38" s="11" t="e">
        <f t="shared" si="14"/>
        <v>#DIV/0!</v>
      </c>
      <c r="F38" s="11">
        <f t="shared" si="14"/>
        <v>18.257418583505537</v>
      </c>
      <c r="G38" s="11">
        <f t="shared" si="14"/>
        <v>4.5643546458763842</v>
      </c>
      <c r="H38" s="11" t="e">
        <f t="shared" si="14"/>
        <v>#DIV/0!</v>
      </c>
      <c r="I38" s="11">
        <f t="shared" si="14"/>
        <v>18.257418583505537</v>
      </c>
      <c r="J38" s="11">
        <f t="shared" si="14"/>
        <v>3.6514837167011076</v>
      </c>
      <c r="K38" s="11" t="e">
        <f t="shared" si="14"/>
        <v>#DIV/0!</v>
      </c>
      <c r="L38" s="11">
        <f t="shared" si="14"/>
        <v>18.257418583505537</v>
      </c>
      <c r="M38" s="11">
        <f t="shared" si="14"/>
        <v>3.6514837167011076</v>
      </c>
      <c r="N38" s="11" t="e">
        <f t="shared" si="14"/>
        <v>#DIV/0!</v>
      </c>
      <c r="O38" s="11">
        <f t="shared" si="14"/>
        <v>18.257418583505537</v>
      </c>
      <c r="P38" s="11">
        <f t="shared" si="14"/>
        <v>2.7386127875258306</v>
      </c>
      <c r="Q38" s="11" t="e">
        <f t="shared" si="14"/>
        <v>#DIV/0!</v>
      </c>
      <c r="R38" s="11" t="e">
        <f t="shared" si="14"/>
        <v>#DIV/0!</v>
      </c>
      <c r="S38" s="11" t="e">
        <f t="shared" si="14"/>
        <v>#DIV/0!</v>
      </c>
      <c r="T38" s="11">
        <f t="shared" si="14"/>
        <v>18.257418583505537</v>
      </c>
      <c r="U38" s="17"/>
      <c r="V38" s="8"/>
    </row>
    <row r="40" spans="1:22" x14ac:dyDescent="0.45">
      <c r="T40" t="s">
        <v>50</v>
      </c>
      <c r="U40" t="s">
        <v>51</v>
      </c>
    </row>
    <row r="41" spans="1:22" x14ac:dyDescent="0.45">
      <c r="Q41" t="s">
        <v>48</v>
      </c>
      <c r="T41">
        <f>COUNTIF(T7:T35,"&gt;59.99")</f>
        <v>0</v>
      </c>
      <c r="U41">
        <f>(T41*100)/T43</f>
        <v>0</v>
      </c>
    </row>
    <row r="42" spans="1:22" x14ac:dyDescent="0.45">
      <c r="Q42" t="s">
        <v>49</v>
      </c>
      <c r="T42">
        <f>COUNTIF(T7:T35,"&lt;60")</f>
        <v>29</v>
      </c>
      <c r="U42">
        <f>(T42*100)/T43</f>
        <v>100</v>
      </c>
    </row>
    <row r="43" spans="1:22" x14ac:dyDescent="0.45">
      <c r="S43" t="s">
        <v>52</v>
      </c>
      <c r="T43">
        <f>SUM(T41:T42)</f>
        <v>29</v>
      </c>
      <c r="U43">
        <f>SUM(U41:U42)</f>
        <v>100</v>
      </c>
    </row>
  </sheetData>
  <mergeCells count="9">
    <mergeCell ref="Q3:S3"/>
    <mergeCell ref="T3:V4"/>
    <mergeCell ref="T5:V5"/>
    <mergeCell ref="A3:A6"/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3"/>
  <sheetViews>
    <sheetView workbookViewId="0"/>
  </sheetViews>
  <sheetFormatPr defaultRowHeight="14.25" x14ac:dyDescent="0.45"/>
  <cols>
    <col min="1" max="1" width="15.3984375" customWidth="1"/>
    <col min="14" max="14" width="9.9296875" customWidth="1"/>
  </cols>
  <sheetData>
    <row r="1" spans="1:22" ht="24.4" x14ac:dyDescent="0.6">
      <c r="A1" s="23"/>
      <c r="B1" s="23"/>
      <c r="C1" s="40" t="s">
        <v>23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x14ac:dyDescent="0.45">
      <c r="A3" s="99" t="s">
        <v>2</v>
      </c>
      <c r="B3" s="98" t="s">
        <v>10</v>
      </c>
      <c r="C3" s="98"/>
      <c r="D3" s="98"/>
      <c r="E3" s="101" t="s">
        <v>13</v>
      </c>
      <c r="F3" s="101"/>
      <c r="G3" s="101"/>
      <c r="H3" s="102" t="s">
        <v>14</v>
      </c>
      <c r="I3" s="102"/>
      <c r="J3" s="102"/>
      <c r="K3" s="103" t="s">
        <v>15</v>
      </c>
      <c r="L3" s="103"/>
      <c r="M3" s="103"/>
      <c r="N3" s="102" t="s">
        <v>16</v>
      </c>
      <c r="O3" s="102"/>
      <c r="P3" s="102"/>
      <c r="Q3" s="95" t="s">
        <v>17</v>
      </c>
      <c r="R3" s="95"/>
      <c r="S3" s="95"/>
      <c r="T3" s="104" t="s">
        <v>18</v>
      </c>
      <c r="U3" s="105"/>
      <c r="V3" s="105"/>
    </row>
    <row r="4" spans="1:22" x14ac:dyDescent="0.45">
      <c r="A4" s="99"/>
      <c r="B4" s="19" t="s">
        <v>5</v>
      </c>
      <c r="C4" s="27">
        <v>80</v>
      </c>
      <c r="D4" s="19" t="s">
        <v>11</v>
      </c>
      <c r="E4" s="24" t="s">
        <v>5</v>
      </c>
      <c r="F4" s="27">
        <v>120</v>
      </c>
      <c r="G4" s="24" t="s">
        <v>11</v>
      </c>
      <c r="H4" s="30" t="s">
        <v>5</v>
      </c>
      <c r="I4" s="21">
        <v>100</v>
      </c>
      <c r="J4" s="30" t="s">
        <v>11</v>
      </c>
      <c r="K4" s="33" t="s">
        <v>5</v>
      </c>
      <c r="L4" s="21">
        <v>90</v>
      </c>
      <c r="M4" s="33" t="s">
        <v>11</v>
      </c>
      <c r="N4" s="30" t="s">
        <v>5</v>
      </c>
      <c r="O4" s="27">
        <v>80</v>
      </c>
      <c r="P4" s="30" t="s">
        <v>11</v>
      </c>
      <c r="Q4" s="8" t="s">
        <v>5</v>
      </c>
      <c r="R4" s="27"/>
      <c r="S4" s="8" t="s">
        <v>11</v>
      </c>
      <c r="T4" s="106"/>
      <c r="U4" s="105"/>
      <c r="V4" s="105"/>
    </row>
    <row r="5" spans="1:22" x14ac:dyDescent="0.45">
      <c r="A5" s="99"/>
      <c r="B5" s="20" t="s">
        <v>12</v>
      </c>
      <c r="C5" s="28">
        <v>20</v>
      </c>
      <c r="D5" s="20" t="s">
        <v>6</v>
      </c>
      <c r="E5" s="25" t="s">
        <v>12</v>
      </c>
      <c r="F5" s="28">
        <v>25</v>
      </c>
      <c r="G5" s="25" t="s">
        <v>6</v>
      </c>
      <c r="H5" s="31" t="s">
        <v>12</v>
      </c>
      <c r="I5" s="22">
        <v>20</v>
      </c>
      <c r="J5" s="31" t="s">
        <v>6</v>
      </c>
      <c r="K5" s="34" t="s">
        <v>12</v>
      </c>
      <c r="L5" s="22">
        <v>20</v>
      </c>
      <c r="M5" s="34" t="s">
        <v>6</v>
      </c>
      <c r="N5" s="31" t="s">
        <v>12</v>
      </c>
      <c r="O5" s="28">
        <v>15</v>
      </c>
      <c r="P5" s="31" t="s">
        <v>6</v>
      </c>
      <c r="Q5" s="38" t="s">
        <v>12</v>
      </c>
      <c r="R5" s="28"/>
      <c r="S5" s="38" t="s">
        <v>6</v>
      </c>
      <c r="T5" s="96"/>
      <c r="U5" s="97"/>
      <c r="V5" s="97"/>
    </row>
    <row r="6" spans="1:22" x14ac:dyDescent="0.45">
      <c r="A6" s="100"/>
      <c r="B6" s="29" t="s">
        <v>0</v>
      </c>
      <c r="C6" s="29" t="s">
        <v>6</v>
      </c>
      <c r="D6" s="29" t="s">
        <v>9</v>
      </c>
      <c r="E6" s="26" t="s">
        <v>0</v>
      </c>
      <c r="F6" s="26" t="s">
        <v>6</v>
      </c>
      <c r="G6" s="26" t="s">
        <v>9</v>
      </c>
      <c r="H6" s="32" t="s">
        <v>0</v>
      </c>
      <c r="I6" s="32" t="s">
        <v>6</v>
      </c>
      <c r="J6" s="32" t="s">
        <v>9</v>
      </c>
      <c r="K6" s="35" t="s">
        <v>0</v>
      </c>
      <c r="L6" s="35" t="s">
        <v>6</v>
      </c>
      <c r="M6" s="35" t="s">
        <v>9</v>
      </c>
      <c r="N6" s="32" t="s">
        <v>0</v>
      </c>
      <c r="O6" s="32" t="s">
        <v>6</v>
      </c>
      <c r="P6" s="32" t="s">
        <v>9</v>
      </c>
      <c r="Q6" s="39" t="s">
        <v>0</v>
      </c>
      <c r="R6" s="39" t="s">
        <v>6</v>
      </c>
      <c r="S6" s="39" t="s">
        <v>9</v>
      </c>
      <c r="T6" s="9" t="s">
        <v>1</v>
      </c>
      <c r="U6" s="9" t="s">
        <v>7</v>
      </c>
      <c r="V6" s="14" t="s">
        <v>8</v>
      </c>
    </row>
    <row r="7" spans="1:22" ht="19.899999999999999" x14ac:dyDescent="0.8">
      <c r="A7" s="5">
        <f>'1.คุณธรรม'!A7</f>
        <v>0</v>
      </c>
      <c r="B7" s="1"/>
      <c r="C7" s="1">
        <f>(B7*100)/C$4</f>
        <v>0</v>
      </c>
      <c r="D7" s="1">
        <f>C7*(C$5/100)</f>
        <v>0</v>
      </c>
      <c r="E7" s="2"/>
      <c r="F7" s="2">
        <f>(E7*100)/F$4</f>
        <v>0</v>
      </c>
      <c r="G7" s="2">
        <f>F7*(F$5/100)</f>
        <v>0</v>
      </c>
      <c r="H7" s="3"/>
      <c r="I7" s="3">
        <f>(H7*100)/I$4</f>
        <v>0</v>
      </c>
      <c r="J7" s="3">
        <f>I7*(I$5/100)</f>
        <v>0</v>
      </c>
      <c r="K7" s="4"/>
      <c r="L7" s="4">
        <f>(K7*100)/L$4</f>
        <v>0</v>
      </c>
      <c r="M7" s="4">
        <f>L7*(L$5/100)</f>
        <v>0</v>
      </c>
      <c r="N7" s="6"/>
      <c r="O7" s="36">
        <f>(N7*100)/O$4</f>
        <v>0</v>
      </c>
      <c r="P7" s="36">
        <f>O7*(O$5/100)</f>
        <v>0</v>
      </c>
      <c r="Q7" s="7"/>
      <c r="R7" s="37"/>
      <c r="S7" s="37"/>
      <c r="T7" s="12">
        <f>(D7+G7+J7+M7+P7)</f>
        <v>0</v>
      </c>
      <c r="U7" s="13" t="str">
        <f>IF(T7&gt;80,"A",IF(T7&gt;70,"B+",IF(T7&gt;60,"B",IF(T7&gt;50,"C+",IF(T7&gt;40,"C",IF(T7&gt;30,"D+",IF(T7&gt;=20,"D","F")))))))</f>
        <v>F</v>
      </c>
      <c r="V7" s="15">
        <f>IF(U7="A",4,IF(U7="B+",3.5,IF(U7="B",3,IF(U7="C+",2.5,IF(U7="C",2,IF(U7="D+",1.5,IF(U7="D",1,IF(U7="F",0))))))))</f>
        <v>0</v>
      </c>
    </row>
    <row r="8" spans="1:22" ht="19.899999999999999" x14ac:dyDescent="0.8">
      <c r="A8" s="5">
        <f>'1.คุณธรรม'!A8</f>
        <v>0</v>
      </c>
      <c r="B8" s="1"/>
      <c r="C8" s="1">
        <f t="shared" ref="C8:C34" si="0">(B8*100)/C$4</f>
        <v>0</v>
      </c>
      <c r="D8" s="1">
        <f t="shared" ref="D8:D36" si="1">C8*(C$5/100)</f>
        <v>0</v>
      </c>
      <c r="E8" s="2"/>
      <c r="F8" s="2">
        <f>(E8*100)/F$4</f>
        <v>0</v>
      </c>
      <c r="G8" s="2">
        <f t="shared" ref="G8:G36" si="2">F8*(F$5/100)</f>
        <v>0</v>
      </c>
      <c r="H8" s="3"/>
      <c r="I8" s="3">
        <f t="shared" ref="I8:I36" si="3">(H8*100)/I$4</f>
        <v>0</v>
      </c>
      <c r="J8" s="3">
        <f t="shared" ref="J8:J36" si="4">I8*(I$5/100)</f>
        <v>0</v>
      </c>
      <c r="K8" s="4"/>
      <c r="L8" s="4">
        <f t="shared" ref="L8:L36" si="5">(K8*100)/L$4</f>
        <v>0</v>
      </c>
      <c r="M8" s="4">
        <f t="shared" ref="M8:M36" si="6">L8*(L$5/100)</f>
        <v>0</v>
      </c>
      <c r="N8" s="6"/>
      <c r="O8" s="36">
        <f t="shared" ref="O8:O36" si="7">(N8*100)/O$4</f>
        <v>0</v>
      </c>
      <c r="P8" s="36">
        <f t="shared" ref="P8:P36" si="8">O8*(O$5/100)</f>
        <v>0</v>
      </c>
      <c r="Q8" s="7"/>
      <c r="R8" s="7"/>
      <c r="S8" s="7"/>
      <c r="T8" s="12">
        <f t="shared" ref="T8:T36" si="9">(D8+G8+J8+M8+P8)</f>
        <v>0</v>
      </c>
      <c r="U8" s="13" t="str">
        <f t="shared" ref="U8:U35" si="10">IF(T8&gt;80,"A",IF(T8&gt;70,"B+",IF(T8&gt;60,"B",IF(T8&gt;50,"C+",IF(T8&gt;40,"C",IF(T8&gt;30,"D+",IF(T8&gt;=20,"D","F")))))))</f>
        <v>F</v>
      </c>
      <c r="V8" s="15">
        <f t="shared" ref="V8:V35" si="11">IF(U8="A",4,IF(U8="B+",3.5,IF(U8="B",3,IF(U8="C+",2.5,IF(U8="C",2,IF(U8="D+",1.5,IF(U8="D",1,IF(U8="F",0))))))))</f>
        <v>0</v>
      </c>
    </row>
    <row r="9" spans="1:22" ht="19.899999999999999" x14ac:dyDescent="0.8">
      <c r="A9" s="5">
        <f>'1.คุณธรรม'!A9</f>
        <v>0</v>
      </c>
      <c r="B9" s="1"/>
      <c r="C9" s="1">
        <f t="shared" si="0"/>
        <v>0</v>
      </c>
      <c r="D9" s="1">
        <f t="shared" si="1"/>
        <v>0</v>
      </c>
      <c r="E9" s="2"/>
      <c r="F9" s="2">
        <f t="shared" ref="F9:F36" si="12">(E9*100)/F$4</f>
        <v>0</v>
      </c>
      <c r="G9" s="2">
        <f t="shared" si="2"/>
        <v>0</v>
      </c>
      <c r="H9" s="3"/>
      <c r="I9" s="3">
        <f t="shared" si="3"/>
        <v>0</v>
      </c>
      <c r="J9" s="3">
        <f t="shared" si="4"/>
        <v>0</v>
      </c>
      <c r="K9" s="4"/>
      <c r="L9" s="4">
        <f t="shared" si="5"/>
        <v>0</v>
      </c>
      <c r="M9" s="4">
        <f t="shared" si="6"/>
        <v>0</v>
      </c>
      <c r="N9" s="6"/>
      <c r="O9" s="36">
        <f t="shared" si="7"/>
        <v>0</v>
      </c>
      <c r="P9" s="36">
        <f t="shared" si="8"/>
        <v>0</v>
      </c>
      <c r="Q9" s="7"/>
      <c r="R9" s="7"/>
      <c r="S9" s="7"/>
      <c r="T9" s="12">
        <f t="shared" si="9"/>
        <v>0</v>
      </c>
      <c r="U9" s="13" t="str">
        <f t="shared" si="10"/>
        <v>F</v>
      </c>
      <c r="V9" s="15">
        <f t="shared" si="11"/>
        <v>0</v>
      </c>
    </row>
    <row r="10" spans="1:22" ht="19.899999999999999" x14ac:dyDescent="0.8">
      <c r="A10" s="5">
        <f>'1.คุณธรรม'!A10</f>
        <v>0</v>
      </c>
      <c r="B10" s="1"/>
      <c r="C10" s="1">
        <f t="shared" si="0"/>
        <v>0</v>
      </c>
      <c r="D10" s="1">
        <f t="shared" si="1"/>
        <v>0</v>
      </c>
      <c r="E10" s="2"/>
      <c r="F10" s="2">
        <f t="shared" si="12"/>
        <v>0</v>
      </c>
      <c r="G10" s="2">
        <f t="shared" si="2"/>
        <v>0</v>
      </c>
      <c r="H10" s="3"/>
      <c r="I10" s="3">
        <f t="shared" si="3"/>
        <v>0</v>
      </c>
      <c r="J10" s="3">
        <f t="shared" si="4"/>
        <v>0</v>
      </c>
      <c r="K10" s="4"/>
      <c r="L10" s="4">
        <f t="shared" si="5"/>
        <v>0</v>
      </c>
      <c r="M10" s="4">
        <f t="shared" si="6"/>
        <v>0</v>
      </c>
      <c r="N10" s="6"/>
      <c r="O10" s="36">
        <f t="shared" si="7"/>
        <v>0</v>
      </c>
      <c r="P10" s="36">
        <f t="shared" si="8"/>
        <v>0</v>
      </c>
      <c r="Q10" s="7"/>
      <c r="R10" s="7"/>
      <c r="S10" s="7"/>
      <c r="T10" s="12">
        <f t="shared" si="9"/>
        <v>0</v>
      </c>
      <c r="U10" s="13" t="str">
        <f t="shared" si="10"/>
        <v>F</v>
      </c>
      <c r="V10" s="15">
        <f t="shared" si="11"/>
        <v>0</v>
      </c>
    </row>
    <row r="11" spans="1:22" ht="19.899999999999999" x14ac:dyDescent="0.8">
      <c r="A11" s="5">
        <f>'1.คุณธรรม'!A11</f>
        <v>0</v>
      </c>
      <c r="B11" s="1"/>
      <c r="C11" s="1">
        <f t="shared" si="0"/>
        <v>0</v>
      </c>
      <c r="D11" s="1">
        <f t="shared" si="1"/>
        <v>0</v>
      </c>
      <c r="E11" s="2"/>
      <c r="F11" s="2">
        <f t="shared" si="12"/>
        <v>0</v>
      </c>
      <c r="G11" s="2">
        <f t="shared" si="2"/>
        <v>0</v>
      </c>
      <c r="H11" s="3"/>
      <c r="I11" s="3">
        <f t="shared" si="3"/>
        <v>0</v>
      </c>
      <c r="J11" s="3">
        <f t="shared" si="4"/>
        <v>0</v>
      </c>
      <c r="K11" s="4"/>
      <c r="L11" s="4">
        <f t="shared" si="5"/>
        <v>0</v>
      </c>
      <c r="M11" s="4">
        <f t="shared" si="6"/>
        <v>0</v>
      </c>
      <c r="N11" s="6"/>
      <c r="O11" s="36">
        <f t="shared" si="7"/>
        <v>0</v>
      </c>
      <c r="P11" s="36">
        <f t="shared" si="8"/>
        <v>0</v>
      </c>
      <c r="Q11" s="7"/>
      <c r="R11" s="7"/>
      <c r="S11" s="7"/>
      <c r="T11" s="12">
        <f t="shared" si="9"/>
        <v>0</v>
      </c>
      <c r="U11" s="13" t="str">
        <f t="shared" si="10"/>
        <v>F</v>
      </c>
      <c r="V11" s="15">
        <f t="shared" si="11"/>
        <v>0</v>
      </c>
    </row>
    <row r="12" spans="1:22" ht="19.899999999999999" x14ac:dyDescent="0.8">
      <c r="A12" s="5">
        <f>'1.คุณธรรม'!A12</f>
        <v>0</v>
      </c>
      <c r="B12" s="1"/>
      <c r="C12" s="1">
        <f t="shared" si="0"/>
        <v>0</v>
      </c>
      <c r="D12" s="1">
        <f t="shared" si="1"/>
        <v>0</v>
      </c>
      <c r="E12" s="2"/>
      <c r="F12" s="2">
        <f t="shared" si="12"/>
        <v>0</v>
      </c>
      <c r="G12" s="2">
        <f t="shared" si="2"/>
        <v>0</v>
      </c>
      <c r="H12" s="3"/>
      <c r="I12" s="3">
        <f t="shared" si="3"/>
        <v>0</v>
      </c>
      <c r="J12" s="3">
        <f t="shared" si="4"/>
        <v>0</v>
      </c>
      <c r="K12" s="4"/>
      <c r="L12" s="4">
        <f t="shared" si="5"/>
        <v>0</v>
      </c>
      <c r="M12" s="4">
        <f t="shared" si="6"/>
        <v>0</v>
      </c>
      <c r="N12" s="6"/>
      <c r="O12" s="36">
        <f t="shared" si="7"/>
        <v>0</v>
      </c>
      <c r="P12" s="36">
        <f t="shared" si="8"/>
        <v>0</v>
      </c>
      <c r="Q12" s="7"/>
      <c r="R12" s="7"/>
      <c r="S12" s="7"/>
      <c r="T12" s="12">
        <f t="shared" si="9"/>
        <v>0</v>
      </c>
      <c r="U12" s="13" t="str">
        <f t="shared" si="10"/>
        <v>F</v>
      </c>
      <c r="V12" s="15">
        <f t="shared" si="11"/>
        <v>0</v>
      </c>
    </row>
    <row r="13" spans="1:22" ht="19.899999999999999" x14ac:dyDescent="0.8">
      <c r="A13" s="5">
        <f>'1.คุณธรรม'!A13</f>
        <v>0</v>
      </c>
      <c r="B13" s="1"/>
      <c r="C13" s="1">
        <f t="shared" si="0"/>
        <v>0</v>
      </c>
      <c r="D13" s="1">
        <f t="shared" si="1"/>
        <v>0</v>
      </c>
      <c r="E13" s="2"/>
      <c r="F13" s="2">
        <f t="shared" si="12"/>
        <v>0</v>
      </c>
      <c r="G13" s="2">
        <f t="shared" si="2"/>
        <v>0</v>
      </c>
      <c r="H13" s="3"/>
      <c r="I13" s="3">
        <f t="shared" si="3"/>
        <v>0</v>
      </c>
      <c r="J13" s="3">
        <f t="shared" si="4"/>
        <v>0</v>
      </c>
      <c r="K13" s="4"/>
      <c r="L13" s="4">
        <f t="shared" si="5"/>
        <v>0</v>
      </c>
      <c r="M13" s="4">
        <f t="shared" si="6"/>
        <v>0</v>
      </c>
      <c r="N13" s="6"/>
      <c r="O13" s="36">
        <f t="shared" si="7"/>
        <v>0</v>
      </c>
      <c r="P13" s="36">
        <f t="shared" si="8"/>
        <v>0</v>
      </c>
      <c r="Q13" s="7"/>
      <c r="R13" s="7"/>
      <c r="S13" s="7"/>
      <c r="T13" s="12">
        <f t="shared" si="9"/>
        <v>0</v>
      </c>
      <c r="U13" s="13" t="str">
        <f t="shared" si="10"/>
        <v>F</v>
      </c>
      <c r="V13" s="15">
        <f t="shared" si="11"/>
        <v>0</v>
      </c>
    </row>
    <row r="14" spans="1:22" ht="19.899999999999999" x14ac:dyDescent="0.8">
      <c r="A14" s="5">
        <f>'1.คุณธรรม'!A14</f>
        <v>0</v>
      </c>
      <c r="B14" s="1"/>
      <c r="C14" s="1">
        <f t="shared" si="0"/>
        <v>0</v>
      </c>
      <c r="D14" s="1">
        <f t="shared" si="1"/>
        <v>0</v>
      </c>
      <c r="E14" s="2"/>
      <c r="F14" s="2">
        <f t="shared" si="12"/>
        <v>0</v>
      </c>
      <c r="G14" s="2">
        <f t="shared" si="2"/>
        <v>0</v>
      </c>
      <c r="H14" s="3"/>
      <c r="I14" s="3">
        <f t="shared" si="3"/>
        <v>0</v>
      </c>
      <c r="J14" s="3">
        <f t="shared" si="4"/>
        <v>0</v>
      </c>
      <c r="K14" s="4"/>
      <c r="L14" s="4">
        <f t="shared" si="5"/>
        <v>0</v>
      </c>
      <c r="M14" s="4">
        <f t="shared" si="6"/>
        <v>0</v>
      </c>
      <c r="N14" s="6"/>
      <c r="O14" s="36">
        <f t="shared" si="7"/>
        <v>0</v>
      </c>
      <c r="P14" s="36">
        <f t="shared" si="8"/>
        <v>0</v>
      </c>
      <c r="Q14" s="7"/>
      <c r="R14" s="7"/>
      <c r="S14" s="7"/>
      <c r="T14" s="12">
        <f t="shared" si="9"/>
        <v>0</v>
      </c>
      <c r="U14" s="13" t="str">
        <f t="shared" si="10"/>
        <v>F</v>
      </c>
      <c r="V14" s="15">
        <f t="shared" si="11"/>
        <v>0</v>
      </c>
    </row>
    <row r="15" spans="1:22" ht="19.899999999999999" x14ac:dyDescent="0.8">
      <c r="A15" s="5">
        <f>'1.คุณธรรม'!A15</f>
        <v>0</v>
      </c>
      <c r="B15" s="1"/>
      <c r="C15" s="1">
        <f t="shared" si="0"/>
        <v>0</v>
      </c>
      <c r="D15" s="1">
        <f t="shared" si="1"/>
        <v>0</v>
      </c>
      <c r="E15" s="2"/>
      <c r="F15" s="2">
        <f t="shared" si="12"/>
        <v>0</v>
      </c>
      <c r="G15" s="2">
        <f t="shared" si="2"/>
        <v>0</v>
      </c>
      <c r="H15" s="3"/>
      <c r="I15" s="3">
        <f t="shared" si="3"/>
        <v>0</v>
      </c>
      <c r="J15" s="3">
        <f t="shared" si="4"/>
        <v>0</v>
      </c>
      <c r="K15" s="4"/>
      <c r="L15" s="4">
        <f t="shared" si="5"/>
        <v>0</v>
      </c>
      <c r="M15" s="4">
        <f t="shared" si="6"/>
        <v>0</v>
      </c>
      <c r="N15" s="6"/>
      <c r="O15" s="36">
        <f t="shared" si="7"/>
        <v>0</v>
      </c>
      <c r="P15" s="36">
        <f t="shared" si="8"/>
        <v>0</v>
      </c>
      <c r="Q15" s="7"/>
      <c r="R15" s="7"/>
      <c r="S15" s="7"/>
      <c r="T15" s="12">
        <f t="shared" si="9"/>
        <v>0</v>
      </c>
      <c r="U15" s="13" t="str">
        <f t="shared" si="10"/>
        <v>F</v>
      </c>
      <c r="V15" s="15">
        <f t="shared" si="11"/>
        <v>0</v>
      </c>
    </row>
    <row r="16" spans="1:22" ht="19.899999999999999" x14ac:dyDescent="0.8">
      <c r="A16" s="5">
        <f>'1.คุณธรรม'!A16</f>
        <v>0</v>
      </c>
      <c r="B16" s="1"/>
      <c r="C16" s="1">
        <f t="shared" si="0"/>
        <v>0</v>
      </c>
      <c r="D16" s="1">
        <f t="shared" si="1"/>
        <v>0</v>
      </c>
      <c r="E16" s="2"/>
      <c r="F16" s="2">
        <f t="shared" si="12"/>
        <v>0</v>
      </c>
      <c r="G16" s="2">
        <f t="shared" si="2"/>
        <v>0</v>
      </c>
      <c r="H16" s="3"/>
      <c r="I16" s="3">
        <f t="shared" si="3"/>
        <v>0</v>
      </c>
      <c r="J16" s="3">
        <f t="shared" si="4"/>
        <v>0</v>
      </c>
      <c r="K16" s="4"/>
      <c r="L16" s="4">
        <f t="shared" si="5"/>
        <v>0</v>
      </c>
      <c r="M16" s="4">
        <f t="shared" si="6"/>
        <v>0</v>
      </c>
      <c r="N16" s="6"/>
      <c r="O16" s="36">
        <f t="shared" si="7"/>
        <v>0</v>
      </c>
      <c r="P16" s="36">
        <f t="shared" si="8"/>
        <v>0</v>
      </c>
      <c r="Q16" s="7"/>
      <c r="R16" s="7"/>
      <c r="S16" s="7"/>
      <c r="T16" s="12">
        <f t="shared" si="9"/>
        <v>0</v>
      </c>
      <c r="U16" s="13" t="str">
        <f t="shared" si="10"/>
        <v>F</v>
      </c>
      <c r="V16" s="15">
        <f t="shared" si="11"/>
        <v>0</v>
      </c>
    </row>
    <row r="17" spans="1:22" ht="19.899999999999999" x14ac:dyDescent="0.8">
      <c r="A17" s="5">
        <f>'1.คุณธรรม'!A17</f>
        <v>0</v>
      </c>
      <c r="B17" s="1"/>
      <c r="C17" s="1">
        <f t="shared" si="0"/>
        <v>0</v>
      </c>
      <c r="D17" s="1">
        <f t="shared" si="1"/>
        <v>0</v>
      </c>
      <c r="E17" s="2"/>
      <c r="F17" s="2">
        <f t="shared" si="12"/>
        <v>0</v>
      </c>
      <c r="G17" s="2">
        <f t="shared" si="2"/>
        <v>0</v>
      </c>
      <c r="H17" s="3"/>
      <c r="I17" s="3">
        <f t="shared" si="3"/>
        <v>0</v>
      </c>
      <c r="J17" s="3">
        <f t="shared" si="4"/>
        <v>0</v>
      </c>
      <c r="K17" s="4"/>
      <c r="L17" s="4">
        <f t="shared" si="5"/>
        <v>0</v>
      </c>
      <c r="M17" s="4">
        <f t="shared" si="6"/>
        <v>0</v>
      </c>
      <c r="N17" s="6"/>
      <c r="O17" s="36">
        <f t="shared" si="7"/>
        <v>0</v>
      </c>
      <c r="P17" s="36">
        <f t="shared" si="8"/>
        <v>0</v>
      </c>
      <c r="Q17" s="7"/>
      <c r="R17" s="7"/>
      <c r="S17" s="7"/>
      <c r="T17" s="12">
        <f t="shared" si="9"/>
        <v>0</v>
      </c>
      <c r="U17" s="13" t="str">
        <f t="shared" si="10"/>
        <v>F</v>
      </c>
      <c r="V17" s="15">
        <f t="shared" si="11"/>
        <v>0</v>
      </c>
    </row>
    <row r="18" spans="1:22" ht="19.899999999999999" x14ac:dyDescent="0.8">
      <c r="A18" s="5">
        <f>'1.คุณธรรม'!A18</f>
        <v>0</v>
      </c>
      <c r="B18" s="1"/>
      <c r="C18" s="1">
        <f t="shared" si="0"/>
        <v>0</v>
      </c>
      <c r="D18" s="1">
        <f t="shared" si="1"/>
        <v>0</v>
      </c>
      <c r="E18" s="2"/>
      <c r="F18" s="2">
        <f t="shared" si="12"/>
        <v>0</v>
      </c>
      <c r="G18" s="2">
        <f t="shared" si="2"/>
        <v>0</v>
      </c>
      <c r="H18" s="3"/>
      <c r="I18" s="3">
        <f t="shared" si="3"/>
        <v>0</v>
      </c>
      <c r="J18" s="3">
        <f t="shared" si="4"/>
        <v>0</v>
      </c>
      <c r="K18" s="4"/>
      <c r="L18" s="4">
        <f t="shared" si="5"/>
        <v>0</v>
      </c>
      <c r="M18" s="4">
        <f t="shared" si="6"/>
        <v>0</v>
      </c>
      <c r="N18" s="6"/>
      <c r="O18" s="36">
        <f t="shared" si="7"/>
        <v>0</v>
      </c>
      <c r="P18" s="36">
        <f t="shared" si="8"/>
        <v>0</v>
      </c>
      <c r="Q18" s="7"/>
      <c r="R18" s="7"/>
      <c r="S18" s="7"/>
      <c r="T18" s="12">
        <f t="shared" si="9"/>
        <v>0</v>
      </c>
      <c r="U18" s="13" t="str">
        <f t="shared" si="10"/>
        <v>F</v>
      </c>
      <c r="V18" s="15">
        <f t="shared" si="11"/>
        <v>0</v>
      </c>
    </row>
    <row r="19" spans="1:22" ht="19.899999999999999" x14ac:dyDescent="0.8">
      <c r="A19" s="5">
        <f>'1.คุณธรรม'!A19</f>
        <v>0</v>
      </c>
      <c r="B19" s="1"/>
      <c r="C19" s="1">
        <f t="shared" si="0"/>
        <v>0</v>
      </c>
      <c r="D19" s="1">
        <f t="shared" si="1"/>
        <v>0</v>
      </c>
      <c r="E19" s="2"/>
      <c r="F19" s="2">
        <f t="shared" si="12"/>
        <v>0</v>
      </c>
      <c r="G19" s="2">
        <f t="shared" si="2"/>
        <v>0</v>
      </c>
      <c r="H19" s="3"/>
      <c r="I19" s="3">
        <f t="shared" si="3"/>
        <v>0</v>
      </c>
      <c r="J19" s="3">
        <f t="shared" si="4"/>
        <v>0</v>
      </c>
      <c r="K19" s="4"/>
      <c r="L19" s="4">
        <f t="shared" si="5"/>
        <v>0</v>
      </c>
      <c r="M19" s="4">
        <f t="shared" si="6"/>
        <v>0</v>
      </c>
      <c r="N19" s="6"/>
      <c r="O19" s="36">
        <f t="shared" si="7"/>
        <v>0</v>
      </c>
      <c r="P19" s="36">
        <f t="shared" si="8"/>
        <v>0</v>
      </c>
      <c r="Q19" s="7"/>
      <c r="R19" s="7"/>
      <c r="S19" s="7"/>
      <c r="T19" s="12">
        <f t="shared" si="9"/>
        <v>0</v>
      </c>
      <c r="U19" s="13" t="str">
        <f t="shared" si="10"/>
        <v>F</v>
      </c>
      <c r="V19" s="15">
        <f t="shared" si="11"/>
        <v>0</v>
      </c>
    </row>
    <row r="20" spans="1:22" ht="19.899999999999999" x14ac:dyDescent="0.8">
      <c r="A20" s="5">
        <f>'1.คุณธรรม'!A20</f>
        <v>0</v>
      </c>
      <c r="B20" s="1"/>
      <c r="C20" s="1">
        <f t="shared" si="0"/>
        <v>0</v>
      </c>
      <c r="D20" s="1">
        <f t="shared" si="1"/>
        <v>0</v>
      </c>
      <c r="E20" s="2"/>
      <c r="F20" s="2">
        <f t="shared" si="12"/>
        <v>0</v>
      </c>
      <c r="G20" s="2">
        <f t="shared" si="2"/>
        <v>0</v>
      </c>
      <c r="H20" s="3"/>
      <c r="I20" s="3">
        <f t="shared" si="3"/>
        <v>0</v>
      </c>
      <c r="J20" s="3">
        <f t="shared" si="4"/>
        <v>0</v>
      </c>
      <c r="K20" s="4"/>
      <c r="L20" s="4">
        <f t="shared" si="5"/>
        <v>0</v>
      </c>
      <c r="M20" s="4">
        <f t="shared" si="6"/>
        <v>0</v>
      </c>
      <c r="N20" s="6"/>
      <c r="O20" s="36">
        <f t="shared" si="7"/>
        <v>0</v>
      </c>
      <c r="P20" s="36">
        <f t="shared" si="8"/>
        <v>0</v>
      </c>
      <c r="Q20" s="7"/>
      <c r="R20" s="7"/>
      <c r="S20" s="7"/>
      <c r="T20" s="12">
        <f t="shared" si="9"/>
        <v>0</v>
      </c>
      <c r="U20" s="13" t="str">
        <f t="shared" si="10"/>
        <v>F</v>
      </c>
      <c r="V20" s="15">
        <f t="shared" si="11"/>
        <v>0</v>
      </c>
    </row>
    <row r="21" spans="1:22" ht="19.899999999999999" x14ac:dyDescent="0.8">
      <c r="A21" s="5">
        <f>'1.คุณธรรม'!A21</f>
        <v>0</v>
      </c>
      <c r="B21" s="1"/>
      <c r="C21" s="1">
        <f t="shared" si="0"/>
        <v>0</v>
      </c>
      <c r="D21" s="1">
        <f t="shared" si="1"/>
        <v>0</v>
      </c>
      <c r="E21" s="2"/>
      <c r="F21" s="2">
        <f t="shared" si="12"/>
        <v>0</v>
      </c>
      <c r="G21" s="2">
        <f t="shared" si="2"/>
        <v>0</v>
      </c>
      <c r="H21" s="3"/>
      <c r="I21" s="3">
        <f t="shared" si="3"/>
        <v>0</v>
      </c>
      <c r="J21" s="3">
        <f t="shared" si="4"/>
        <v>0</v>
      </c>
      <c r="K21" s="4"/>
      <c r="L21" s="4">
        <f t="shared" si="5"/>
        <v>0</v>
      </c>
      <c r="M21" s="4">
        <f t="shared" si="6"/>
        <v>0</v>
      </c>
      <c r="N21" s="6"/>
      <c r="O21" s="36">
        <f t="shared" si="7"/>
        <v>0</v>
      </c>
      <c r="P21" s="36">
        <f t="shared" si="8"/>
        <v>0</v>
      </c>
      <c r="Q21" s="7"/>
      <c r="R21" s="7"/>
      <c r="S21" s="7"/>
      <c r="T21" s="12">
        <f t="shared" si="9"/>
        <v>0</v>
      </c>
      <c r="U21" s="13" t="str">
        <f t="shared" si="10"/>
        <v>F</v>
      </c>
      <c r="V21" s="15">
        <f t="shared" si="11"/>
        <v>0</v>
      </c>
    </row>
    <row r="22" spans="1:22" ht="19.899999999999999" x14ac:dyDescent="0.8">
      <c r="A22" s="5">
        <f>'1.คุณธรรม'!A22</f>
        <v>0</v>
      </c>
      <c r="B22" s="1"/>
      <c r="C22" s="1">
        <f t="shared" si="0"/>
        <v>0</v>
      </c>
      <c r="D22" s="1">
        <f t="shared" si="1"/>
        <v>0</v>
      </c>
      <c r="E22" s="2"/>
      <c r="F22" s="2">
        <f t="shared" si="12"/>
        <v>0</v>
      </c>
      <c r="G22" s="2">
        <f t="shared" si="2"/>
        <v>0</v>
      </c>
      <c r="H22" s="3"/>
      <c r="I22" s="3">
        <f t="shared" si="3"/>
        <v>0</v>
      </c>
      <c r="J22" s="3">
        <f t="shared" si="4"/>
        <v>0</v>
      </c>
      <c r="K22" s="4"/>
      <c r="L22" s="4">
        <f t="shared" si="5"/>
        <v>0</v>
      </c>
      <c r="M22" s="4">
        <f t="shared" si="6"/>
        <v>0</v>
      </c>
      <c r="N22" s="6"/>
      <c r="O22" s="36">
        <f t="shared" si="7"/>
        <v>0</v>
      </c>
      <c r="P22" s="36">
        <f t="shared" si="8"/>
        <v>0</v>
      </c>
      <c r="Q22" s="7"/>
      <c r="R22" s="7"/>
      <c r="S22" s="7"/>
      <c r="T22" s="12">
        <f t="shared" si="9"/>
        <v>0</v>
      </c>
      <c r="U22" s="13" t="str">
        <f t="shared" si="10"/>
        <v>F</v>
      </c>
      <c r="V22" s="15">
        <f t="shared" si="11"/>
        <v>0</v>
      </c>
    </row>
    <row r="23" spans="1:22" ht="19.899999999999999" x14ac:dyDescent="0.8">
      <c r="A23" s="5">
        <f>'1.คุณธรรม'!A23</f>
        <v>0</v>
      </c>
      <c r="B23" s="1"/>
      <c r="C23" s="1">
        <f t="shared" si="0"/>
        <v>0</v>
      </c>
      <c r="D23" s="1">
        <f t="shared" si="1"/>
        <v>0</v>
      </c>
      <c r="E23" s="2"/>
      <c r="F23" s="2">
        <f t="shared" si="12"/>
        <v>0</v>
      </c>
      <c r="G23" s="2">
        <f t="shared" si="2"/>
        <v>0</v>
      </c>
      <c r="H23" s="3"/>
      <c r="I23" s="3">
        <f t="shared" si="3"/>
        <v>0</v>
      </c>
      <c r="J23" s="3">
        <f t="shared" si="4"/>
        <v>0</v>
      </c>
      <c r="K23" s="4"/>
      <c r="L23" s="4">
        <f t="shared" si="5"/>
        <v>0</v>
      </c>
      <c r="M23" s="4">
        <f t="shared" si="6"/>
        <v>0</v>
      </c>
      <c r="N23" s="6"/>
      <c r="O23" s="36">
        <f t="shared" si="7"/>
        <v>0</v>
      </c>
      <c r="P23" s="36">
        <f t="shared" si="8"/>
        <v>0</v>
      </c>
      <c r="Q23" s="7"/>
      <c r="R23" s="7"/>
      <c r="S23" s="7"/>
      <c r="T23" s="12">
        <f t="shared" si="9"/>
        <v>0</v>
      </c>
      <c r="U23" s="13" t="str">
        <f t="shared" si="10"/>
        <v>F</v>
      </c>
      <c r="V23" s="15">
        <f t="shared" si="11"/>
        <v>0</v>
      </c>
    </row>
    <row r="24" spans="1:22" ht="19.899999999999999" x14ac:dyDescent="0.8">
      <c r="A24" s="5">
        <f>'1.คุณธรรม'!A24</f>
        <v>0</v>
      </c>
      <c r="B24" s="1"/>
      <c r="C24" s="1">
        <f t="shared" si="0"/>
        <v>0</v>
      </c>
      <c r="D24" s="1">
        <f t="shared" si="1"/>
        <v>0</v>
      </c>
      <c r="E24" s="2"/>
      <c r="F24" s="2">
        <f t="shared" si="12"/>
        <v>0</v>
      </c>
      <c r="G24" s="2">
        <f t="shared" si="2"/>
        <v>0</v>
      </c>
      <c r="H24" s="3"/>
      <c r="I24" s="3">
        <f t="shared" si="3"/>
        <v>0</v>
      </c>
      <c r="J24" s="3">
        <f t="shared" si="4"/>
        <v>0</v>
      </c>
      <c r="K24" s="4"/>
      <c r="L24" s="4">
        <f t="shared" si="5"/>
        <v>0</v>
      </c>
      <c r="M24" s="4">
        <f t="shared" si="6"/>
        <v>0</v>
      </c>
      <c r="N24" s="6"/>
      <c r="O24" s="36">
        <f t="shared" si="7"/>
        <v>0</v>
      </c>
      <c r="P24" s="36">
        <f t="shared" si="8"/>
        <v>0</v>
      </c>
      <c r="Q24" s="7"/>
      <c r="R24" s="7"/>
      <c r="S24" s="7"/>
      <c r="T24" s="12">
        <f t="shared" si="9"/>
        <v>0</v>
      </c>
      <c r="U24" s="13" t="str">
        <f t="shared" si="10"/>
        <v>F</v>
      </c>
      <c r="V24" s="15">
        <f t="shared" si="11"/>
        <v>0</v>
      </c>
    </row>
    <row r="25" spans="1:22" ht="19.899999999999999" x14ac:dyDescent="0.8">
      <c r="A25" s="5">
        <f>'1.คุณธรรม'!A25</f>
        <v>0</v>
      </c>
      <c r="B25" s="1"/>
      <c r="C25" s="1">
        <f t="shared" si="0"/>
        <v>0</v>
      </c>
      <c r="D25" s="1">
        <f t="shared" si="1"/>
        <v>0</v>
      </c>
      <c r="E25" s="2"/>
      <c r="F25" s="2">
        <f t="shared" si="12"/>
        <v>0</v>
      </c>
      <c r="G25" s="2">
        <f t="shared" si="2"/>
        <v>0</v>
      </c>
      <c r="H25" s="3"/>
      <c r="I25" s="3">
        <f t="shared" si="3"/>
        <v>0</v>
      </c>
      <c r="J25" s="3">
        <f t="shared" si="4"/>
        <v>0</v>
      </c>
      <c r="K25" s="4"/>
      <c r="L25" s="4">
        <f t="shared" si="5"/>
        <v>0</v>
      </c>
      <c r="M25" s="4">
        <f t="shared" si="6"/>
        <v>0</v>
      </c>
      <c r="N25" s="6"/>
      <c r="O25" s="36">
        <f t="shared" si="7"/>
        <v>0</v>
      </c>
      <c r="P25" s="36">
        <f t="shared" si="8"/>
        <v>0</v>
      </c>
      <c r="Q25" s="7"/>
      <c r="R25" s="7"/>
      <c r="S25" s="7"/>
      <c r="T25" s="12">
        <f t="shared" si="9"/>
        <v>0</v>
      </c>
      <c r="U25" s="13" t="str">
        <f t="shared" si="10"/>
        <v>F</v>
      </c>
      <c r="V25" s="15">
        <f t="shared" si="11"/>
        <v>0</v>
      </c>
    </row>
    <row r="26" spans="1:22" ht="19.899999999999999" x14ac:dyDescent="0.8">
      <c r="A26" s="5">
        <f>'1.คุณธรรม'!A26</f>
        <v>0</v>
      </c>
      <c r="B26" s="1"/>
      <c r="C26" s="1">
        <f t="shared" si="0"/>
        <v>0</v>
      </c>
      <c r="D26" s="1">
        <f t="shared" si="1"/>
        <v>0</v>
      </c>
      <c r="E26" s="2"/>
      <c r="F26" s="2">
        <f t="shared" si="12"/>
        <v>0</v>
      </c>
      <c r="G26" s="2">
        <f t="shared" si="2"/>
        <v>0</v>
      </c>
      <c r="H26" s="3"/>
      <c r="I26" s="3">
        <f t="shared" si="3"/>
        <v>0</v>
      </c>
      <c r="J26" s="3">
        <f t="shared" si="4"/>
        <v>0</v>
      </c>
      <c r="K26" s="4"/>
      <c r="L26" s="4">
        <f t="shared" si="5"/>
        <v>0</v>
      </c>
      <c r="M26" s="4">
        <f t="shared" si="6"/>
        <v>0</v>
      </c>
      <c r="N26" s="6"/>
      <c r="O26" s="36">
        <f t="shared" si="7"/>
        <v>0</v>
      </c>
      <c r="P26" s="36">
        <f t="shared" si="8"/>
        <v>0</v>
      </c>
      <c r="Q26" s="7"/>
      <c r="R26" s="7"/>
      <c r="S26" s="7"/>
      <c r="T26" s="12">
        <f t="shared" si="9"/>
        <v>0</v>
      </c>
      <c r="U26" s="13" t="str">
        <f t="shared" si="10"/>
        <v>F</v>
      </c>
      <c r="V26" s="15">
        <f t="shared" si="11"/>
        <v>0</v>
      </c>
    </row>
    <row r="27" spans="1:22" ht="19.899999999999999" x14ac:dyDescent="0.8">
      <c r="A27" s="5">
        <f>'1.คุณธรรม'!A27</f>
        <v>0</v>
      </c>
      <c r="B27" s="1"/>
      <c r="C27" s="1">
        <f t="shared" si="0"/>
        <v>0</v>
      </c>
      <c r="D27" s="1">
        <f t="shared" si="1"/>
        <v>0</v>
      </c>
      <c r="E27" s="2"/>
      <c r="F27" s="2">
        <f t="shared" si="12"/>
        <v>0</v>
      </c>
      <c r="G27" s="2">
        <f t="shared" si="2"/>
        <v>0</v>
      </c>
      <c r="H27" s="3"/>
      <c r="I27" s="3">
        <f t="shared" si="3"/>
        <v>0</v>
      </c>
      <c r="J27" s="3">
        <f t="shared" si="4"/>
        <v>0</v>
      </c>
      <c r="K27" s="4"/>
      <c r="L27" s="4">
        <f t="shared" si="5"/>
        <v>0</v>
      </c>
      <c r="M27" s="4">
        <f t="shared" si="6"/>
        <v>0</v>
      </c>
      <c r="N27" s="6"/>
      <c r="O27" s="36">
        <f t="shared" si="7"/>
        <v>0</v>
      </c>
      <c r="P27" s="36">
        <f t="shared" si="8"/>
        <v>0</v>
      </c>
      <c r="Q27" s="7"/>
      <c r="R27" s="7"/>
      <c r="S27" s="7"/>
      <c r="T27" s="12">
        <f t="shared" si="9"/>
        <v>0</v>
      </c>
      <c r="U27" s="13" t="str">
        <f t="shared" si="10"/>
        <v>F</v>
      </c>
      <c r="V27" s="15">
        <f t="shared" si="11"/>
        <v>0</v>
      </c>
    </row>
    <row r="28" spans="1:22" ht="19.899999999999999" x14ac:dyDescent="0.8">
      <c r="A28" s="5">
        <f>'1.คุณธรรม'!A28</f>
        <v>0</v>
      </c>
      <c r="B28" s="1"/>
      <c r="C28" s="1">
        <f t="shared" si="0"/>
        <v>0</v>
      </c>
      <c r="D28" s="1">
        <f t="shared" si="1"/>
        <v>0</v>
      </c>
      <c r="E28" s="2"/>
      <c r="F28" s="2">
        <f t="shared" si="12"/>
        <v>0</v>
      </c>
      <c r="G28" s="2">
        <f t="shared" si="2"/>
        <v>0</v>
      </c>
      <c r="H28" s="3"/>
      <c r="I28" s="3">
        <f t="shared" si="3"/>
        <v>0</v>
      </c>
      <c r="J28" s="3">
        <f t="shared" si="4"/>
        <v>0</v>
      </c>
      <c r="K28" s="4"/>
      <c r="L28" s="4">
        <f t="shared" si="5"/>
        <v>0</v>
      </c>
      <c r="M28" s="4">
        <f t="shared" si="6"/>
        <v>0</v>
      </c>
      <c r="N28" s="6"/>
      <c r="O28" s="36">
        <f t="shared" si="7"/>
        <v>0</v>
      </c>
      <c r="P28" s="36">
        <f t="shared" si="8"/>
        <v>0</v>
      </c>
      <c r="Q28" s="7"/>
      <c r="R28" s="7"/>
      <c r="S28" s="7"/>
      <c r="T28" s="12">
        <f t="shared" si="9"/>
        <v>0</v>
      </c>
      <c r="U28" s="13" t="str">
        <f t="shared" si="10"/>
        <v>F</v>
      </c>
      <c r="V28" s="15">
        <f t="shared" si="11"/>
        <v>0</v>
      </c>
    </row>
    <row r="29" spans="1:22" ht="19.899999999999999" x14ac:dyDescent="0.8">
      <c r="A29" s="5">
        <f>'1.คุณธรรม'!A29</f>
        <v>0</v>
      </c>
      <c r="B29" s="1"/>
      <c r="C29" s="1">
        <f t="shared" si="0"/>
        <v>0</v>
      </c>
      <c r="D29" s="1">
        <f t="shared" si="1"/>
        <v>0</v>
      </c>
      <c r="E29" s="2"/>
      <c r="F29" s="2">
        <f t="shared" si="12"/>
        <v>0</v>
      </c>
      <c r="G29" s="2">
        <f t="shared" si="2"/>
        <v>0</v>
      </c>
      <c r="H29" s="3"/>
      <c r="I29" s="3">
        <f t="shared" si="3"/>
        <v>0</v>
      </c>
      <c r="J29" s="3">
        <f t="shared" si="4"/>
        <v>0</v>
      </c>
      <c r="K29" s="4"/>
      <c r="L29" s="4">
        <f t="shared" si="5"/>
        <v>0</v>
      </c>
      <c r="M29" s="4">
        <f t="shared" si="6"/>
        <v>0</v>
      </c>
      <c r="N29" s="6"/>
      <c r="O29" s="36">
        <f t="shared" si="7"/>
        <v>0</v>
      </c>
      <c r="P29" s="36">
        <f t="shared" si="8"/>
        <v>0</v>
      </c>
      <c r="Q29" s="7"/>
      <c r="R29" s="7"/>
      <c r="S29" s="7"/>
      <c r="T29" s="12">
        <f t="shared" si="9"/>
        <v>0</v>
      </c>
      <c r="U29" s="13" t="str">
        <f t="shared" si="10"/>
        <v>F</v>
      </c>
      <c r="V29" s="15">
        <f t="shared" si="11"/>
        <v>0</v>
      </c>
    </row>
    <row r="30" spans="1:22" ht="19.899999999999999" x14ac:dyDescent="0.8">
      <c r="A30" s="5">
        <f>'1.คุณธรรม'!A30</f>
        <v>0</v>
      </c>
      <c r="B30" s="1"/>
      <c r="C30" s="1">
        <f t="shared" si="0"/>
        <v>0</v>
      </c>
      <c r="D30" s="1">
        <f t="shared" si="1"/>
        <v>0</v>
      </c>
      <c r="E30" s="2"/>
      <c r="F30" s="2">
        <f t="shared" si="12"/>
        <v>0</v>
      </c>
      <c r="G30" s="2">
        <f t="shared" si="2"/>
        <v>0</v>
      </c>
      <c r="H30" s="3"/>
      <c r="I30" s="3">
        <f t="shared" si="3"/>
        <v>0</v>
      </c>
      <c r="J30" s="3">
        <f t="shared" si="4"/>
        <v>0</v>
      </c>
      <c r="K30" s="4"/>
      <c r="L30" s="4">
        <f t="shared" si="5"/>
        <v>0</v>
      </c>
      <c r="M30" s="4">
        <f t="shared" si="6"/>
        <v>0</v>
      </c>
      <c r="N30" s="6"/>
      <c r="O30" s="36">
        <f t="shared" si="7"/>
        <v>0</v>
      </c>
      <c r="P30" s="36">
        <f t="shared" si="8"/>
        <v>0</v>
      </c>
      <c r="Q30" s="7"/>
      <c r="R30" s="7"/>
      <c r="S30" s="7"/>
      <c r="T30" s="12">
        <f t="shared" si="9"/>
        <v>0</v>
      </c>
      <c r="U30" s="13" t="str">
        <f t="shared" si="10"/>
        <v>F</v>
      </c>
      <c r="V30" s="15">
        <f t="shared" si="11"/>
        <v>0</v>
      </c>
    </row>
    <row r="31" spans="1:22" ht="19.899999999999999" x14ac:dyDescent="0.8">
      <c r="A31" s="5">
        <f>'1.คุณธรรม'!A31</f>
        <v>0</v>
      </c>
      <c r="B31" s="1"/>
      <c r="C31" s="1">
        <f t="shared" si="0"/>
        <v>0</v>
      </c>
      <c r="D31" s="1">
        <f t="shared" si="1"/>
        <v>0</v>
      </c>
      <c r="E31" s="2"/>
      <c r="F31" s="2">
        <f t="shared" si="12"/>
        <v>0</v>
      </c>
      <c r="G31" s="2">
        <f t="shared" si="2"/>
        <v>0</v>
      </c>
      <c r="H31" s="3"/>
      <c r="I31" s="3">
        <f t="shared" si="3"/>
        <v>0</v>
      </c>
      <c r="J31" s="3">
        <f t="shared" si="4"/>
        <v>0</v>
      </c>
      <c r="K31" s="4"/>
      <c r="L31" s="4">
        <f t="shared" si="5"/>
        <v>0</v>
      </c>
      <c r="M31" s="4">
        <f t="shared" si="6"/>
        <v>0</v>
      </c>
      <c r="N31" s="6"/>
      <c r="O31" s="36">
        <f t="shared" si="7"/>
        <v>0</v>
      </c>
      <c r="P31" s="36">
        <f t="shared" si="8"/>
        <v>0</v>
      </c>
      <c r="Q31" s="7"/>
      <c r="R31" s="7"/>
      <c r="S31" s="7"/>
      <c r="T31" s="12">
        <f t="shared" si="9"/>
        <v>0</v>
      </c>
      <c r="U31" s="13" t="str">
        <f t="shared" si="10"/>
        <v>F</v>
      </c>
      <c r="V31" s="15">
        <f t="shared" si="11"/>
        <v>0</v>
      </c>
    </row>
    <row r="32" spans="1:22" ht="19.899999999999999" x14ac:dyDescent="0.8">
      <c r="A32" s="5">
        <f>'1.คุณธรรม'!A32</f>
        <v>0</v>
      </c>
      <c r="B32" s="1"/>
      <c r="C32" s="1">
        <f t="shared" si="0"/>
        <v>0</v>
      </c>
      <c r="D32" s="1">
        <f t="shared" si="1"/>
        <v>0</v>
      </c>
      <c r="E32" s="2"/>
      <c r="F32" s="2">
        <f t="shared" si="12"/>
        <v>0</v>
      </c>
      <c r="G32" s="2">
        <f t="shared" si="2"/>
        <v>0</v>
      </c>
      <c r="H32" s="3"/>
      <c r="I32" s="3">
        <f t="shared" si="3"/>
        <v>0</v>
      </c>
      <c r="J32" s="3">
        <f t="shared" si="4"/>
        <v>0</v>
      </c>
      <c r="K32" s="4"/>
      <c r="L32" s="4">
        <f t="shared" si="5"/>
        <v>0</v>
      </c>
      <c r="M32" s="4">
        <f t="shared" si="6"/>
        <v>0</v>
      </c>
      <c r="N32" s="6"/>
      <c r="O32" s="36">
        <f t="shared" si="7"/>
        <v>0</v>
      </c>
      <c r="P32" s="36">
        <f t="shared" si="8"/>
        <v>0</v>
      </c>
      <c r="Q32" s="7"/>
      <c r="R32" s="7"/>
      <c r="S32" s="7"/>
      <c r="T32" s="12">
        <f t="shared" si="9"/>
        <v>0</v>
      </c>
      <c r="U32" s="13" t="str">
        <f t="shared" si="10"/>
        <v>F</v>
      </c>
      <c r="V32" s="15">
        <f t="shared" si="11"/>
        <v>0</v>
      </c>
    </row>
    <row r="33" spans="1:22" ht="19.899999999999999" x14ac:dyDescent="0.8">
      <c r="A33" s="5">
        <f>'1.คุณธรรม'!A33</f>
        <v>0</v>
      </c>
      <c r="B33" s="1"/>
      <c r="C33" s="1">
        <f t="shared" si="0"/>
        <v>0</v>
      </c>
      <c r="D33" s="1">
        <f t="shared" si="1"/>
        <v>0</v>
      </c>
      <c r="E33" s="2"/>
      <c r="F33" s="2">
        <f t="shared" si="12"/>
        <v>0</v>
      </c>
      <c r="G33" s="2">
        <f t="shared" si="2"/>
        <v>0</v>
      </c>
      <c r="H33" s="3"/>
      <c r="I33" s="3">
        <f t="shared" si="3"/>
        <v>0</v>
      </c>
      <c r="J33" s="3">
        <f t="shared" si="4"/>
        <v>0</v>
      </c>
      <c r="K33" s="4"/>
      <c r="L33" s="4">
        <f t="shared" si="5"/>
        <v>0</v>
      </c>
      <c r="M33" s="4">
        <f t="shared" si="6"/>
        <v>0</v>
      </c>
      <c r="N33" s="6"/>
      <c r="O33" s="36">
        <f t="shared" si="7"/>
        <v>0</v>
      </c>
      <c r="P33" s="36">
        <f t="shared" si="8"/>
        <v>0</v>
      </c>
      <c r="Q33" s="7"/>
      <c r="R33" s="7"/>
      <c r="S33" s="7"/>
      <c r="T33" s="12">
        <f t="shared" si="9"/>
        <v>0</v>
      </c>
      <c r="U33" s="13" t="str">
        <f t="shared" si="10"/>
        <v>F</v>
      </c>
      <c r="V33" s="15">
        <f t="shared" si="11"/>
        <v>0</v>
      </c>
    </row>
    <row r="34" spans="1:22" ht="19.899999999999999" x14ac:dyDescent="0.8">
      <c r="A34" s="5">
        <f>'1.คุณธรรม'!A34</f>
        <v>0</v>
      </c>
      <c r="B34" s="1"/>
      <c r="C34" s="1">
        <f t="shared" si="0"/>
        <v>0</v>
      </c>
      <c r="D34" s="1">
        <f t="shared" si="1"/>
        <v>0</v>
      </c>
      <c r="E34" s="2"/>
      <c r="F34" s="2">
        <f t="shared" si="12"/>
        <v>0</v>
      </c>
      <c r="G34" s="2">
        <f t="shared" si="2"/>
        <v>0</v>
      </c>
      <c r="H34" s="3"/>
      <c r="I34" s="3">
        <f t="shared" si="3"/>
        <v>0</v>
      </c>
      <c r="J34" s="3">
        <f t="shared" si="4"/>
        <v>0</v>
      </c>
      <c r="K34" s="4"/>
      <c r="L34" s="4">
        <f t="shared" si="5"/>
        <v>0</v>
      </c>
      <c r="M34" s="4">
        <f t="shared" si="6"/>
        <v>0</v>
      </c>
      <c r="N34" s="6"/>
      <c r="O34" s="36">
        <f t="shared" si="7"/>
        <v>0</v>
      </c>
      <c r="P34" s="36">
        <f t="shared" si="8"/>
        <v>0</v>
      </c>
      <c r="Q34" s="7"/>
      <c r="R34" s="7"/>
      <c r="S34" s="7"/>
      <c r="T34" s="12">
        <f t="shared" si="9"/>
        <v>0</v>
      </c>
      <c r="U34" s="13" t="str">
        <f t="shared" si="10"/>
        <v>F</v>
      </c>
      <c r="V34" s="15">
        <f t="shared" si="11"/>
        <v>0</v>
      </c>
    </row>
    <row r="35" spans="1:22" ht="19.899999999999999" x14ac:dyDescent="0.8">
      <c r="A35" s="5">
        <f>'1.คุณธรรม'!A35</f>
        <v>0</v>
      </c>
      <c r="B35" s="1"/>
      <c r="C35" s="1">
        <f>(B35*100)/C$4</f>
        <v>0</v>
      </c>
      <c r="D35" s="1">
        <f t="shared" si="1"/>
        <v>0</v>
      </c>
      <c r="E35" s="2"/>
      <c r="F35" s="2">
        <f t="shared" si="12"/>
        <v>0</v>
      </c>
      <c r="G35" s="2">
        <f t="shared" si="2"/>
        <v>0</v>
      </c>
      <c r="H35" s="3"/>
      <c r="I35" s="3">
        <f t="shared" si="3"/>
        <v>0</v>
      </c>
      <c r="J35" s="3">
        <f t="shared" si="4"/>
        <v>0</v>
      </c>
      <c r="K35" s="4"/>
      <c r="L35" s="4">
        <f t="shared" si="5"/>
        <v>0</v>
      </c>
      <c r="M35" s="4">
        <f t="shared" si="6"/>
        <v>0</v>
      </c>
      <c r="N35" s="6"/>
      <c r="O35" s="36">
        <f t="shared" si="7"/>
        <v>0</v>
      </c>
      <c r="P35" s="36">
        <f t="shared" si="8"/>
        <v>0</v>
      </c>
      <c r="Q35" s="7"/>
      <c r="R35" s="7"/>
      <c r="S35" s="7"/>
      <c r="T35" s="12">
        <f t="shared" si="9"/>
        <v>0</v>
      </c>
      <c r="U35" s="13" t="str">
        <f t="shared" si="10"/>
        <v>F</v>
      </c>
      <c r="V35" s="15">
        <f t="shared" si="11"/>
        <v>0</v>
      </c>
    </row>
    <row r="36" spans="1:22" ht="19.899999999999999" x14ac:dyDescent="0.8">
      <c r="A36" s="16" t="s">
        <v>5</v>
      </c>
      <c r="B36" s="17">
        <v>80</v>
      </c>
      <c r="C36" s="1">
        <f>(B36*100)/C$4</f>
        <v>100</v>
      </c>
      <c r="D36" s="1">
        <f t="shared" si="1"/>
        <v>20</v>
      </c>
      <c r="E36" s="17">
        <v>120</v>
      </c>
      <c r="F36" s="2">
        <f t="shared" si="12"/>
        <v>100</v>
      </c>
      <c r="G36" s="2">
        <f t="shared" si="2"/>
        <v>25</v>
      </c>
      <c r="H36" s="17">
        <v>100</v>
      </c>
      <c r="I36" s="3">
        <f t="shared" si="3"/>
        <v>100</v>
      </c>
      <c r="J36" s="3">
        <f t="shared" si="4"/>
        <v>20</v>
      </c>
      <c r="K36" s="17">
        <v>90</v>
      </c>
      <c r="L36" s="4">
        <f t="shared" si="5"/>
        <v>100</v>
      </c>
      <c r="M36" s="4">
        <f t="shared" si="6"/>
        <v>20</v>
      </c>
      <c r="N36" s="8">
        <v>80</v>
      </c>
      <c r="O36" s="36">
        <f t="shared" si="7"/>
        <v>100</v>
      </c>
      <c r="P36" s="36">
        <f t="shared" si="8"/>
        <v>15</v>
      </c>
      <c r="Q36" s="8"/>
      <c r="R36" s="8"/>
      <c r="S36" s="8"/>
      <c r="T36" s="17">
        <f t="shared" si="9"/>
        <v>100</v>
      </c>
      <c r="U36" s="18"/>
      <c r="V36" s="17"/>
    </row>
    <row r="37" spans="1:22" x14ac:dyDescent="0.45">
      <c r="A37" s="10" t="s">
        <v>3</v>
      </c>
      <c r="B37" s="11">
        <f>AVERAGE(B7:B36)</f>
        <v>80</v>
      </c>
      <c r="C37" s="11">
        <f t="shared" ref="C37:T37" si="13">AVERAGE(C7:C36)</f>
        <v>3.3333333333333335</v>
      </c>
      <c r="D37" s="11">
        <f t="shared" si="13"/>
        <v>0.66666666666666663</v>
      </c>
      <c r="E37" s="11">
        <f t="shared" si="13"/>
        <v>120</v>
      </c>
      <c r="F37" s="11">
        <f t="shared" si="13"/>
        <v>3.3333333333333335</v>
      </c>
      <c r="G37" s="11">
        <f t="shared" si="13"/>
        <v>0.83333333333333337</v>
      </c>
      <c r="H37" s="11">
        <f t="shared" si="13"/>
        <v>100</v>
      </c>
      <c r="I37" s="11">
        <f t="shared" si="13"/>
        <v>3.3333333333333335</v>
      </c>
      <c r="J37" s="11">
        <f t="shared" si="13"/>
        <v>0.66666666666666663</v>
      </c>
      <c r="K37" s="11">
        <f t="shared" si="13"/>
        <v>90</v>
      </c>
      <c r="L37" s="11">
        <f t="shared" si="13"/>
        <v>3.3333333333333335</v>
      </c>
      <c r="M37" s="11">
        <f t="shared" si="13"/>
        <v>0.66666666666666663</v>
      </c>
      <c r="N37" s="11">
        <f t="shared" si="13"/>
        <v>80</v>
      </c>
      <c r="O37" s="11">
        <f t="shared" si="13"/>
        <v>3.3333333333333335</v>
      </c>
      <c r="P37" s="11">
        <f t="shared" si="13"/>
        <v>0.5</v>
      </c>
      <c r="Q37" s="11" t="e">
        <f t="shared" si="13"/>
        <v>#DIV/0!</v>
      </c>
      <c r="R37" s="11" t="e">
        <f t="shared" si="13"/>
        <v>#DIV/0!</v>
      </c>
      <c r="S37" s="11" t="e">
        <f t="shared" si="13"/>
        <v>#DIV/0!</v>
      </c>
      <c r="T37" s="11">
        <f t="shared" si="13"/>
        <v>3.3333333333333335</v>
      </c>
      <c r="U37" s="17"/>
      <c r="V37" s="8"/>
    </row>
    <row r="38" spans="1:22" x14ac:dyDescent="0.45">
      <c r="A38" s="10" t="s">
        <v>4</v>
      </c>
      <c r="B38" s="11" t="e">
        <f>STDEV(B7:B36)</f>
        <v>#DIV/0!</v>
      </c>
      <c r="C38" s="11">
        <f t="shared" ref="C38:T38" si="14">STDEV(C7:C36)</f>
        <v>18.257418583505537</v>
      </c>
      <c r="D38" s="11">
        <f t="shared" si="14"/>
        <v>3.6514837167011076</v>
      </c>
      <c r="E38" s="11" t="e">
        <f t="shared" si="14"/>
        <v>#DIV/0!</v>
      </c>
      <c r="F38" s="11">
        <f t="shared" si="14"/>
        <v>18.257418583505537</v>
      </c>
      <c r="G38" s="11">
        <f t="shared" si="14"/>
        <v>4.5643546458763842</v>
      </c>
      <c r="H38" s="11" t="e">
        <f t="shared" si="14"/>
        <v>#DIV/0!</v>
      </c>
      <c r="I38" s="11">
        <f t="shared" si="14"/>
        <v>18.257418583505537</v>
      </c>
      <c r="J38" s="11">
        <f t="shared" si="14"/>
        <v>3.6514837167011076</v>
      </c>
      <c r="K38" s="11" t="e">
        <f t="shared" si="14"/>
        <v>#DIV/0!</v>
      </c>
      <c r="L38" s="11">
        <f t="shared" si="14"/>
        <v>18.257418583505537</v>
      </c>
      <c r="M38" s="11">
        <f t="shared" si="14"/>
        <v>3.6514837167011076</v>
      </c>
      <c r="N38" s="11" t="e">
        <f t="shared" si="14"/>
        <v>#DIV/0!</v>
      </c>
      <c r="O38" s="11">
        <f t="shared" si="14"/>
        <v>18.257418583505537</v>
      </c>
      <c r="P38" s="11">
        <f t="shared" si="14"/>
        <v>2.7386127875258306</v>
      </c>
      <c r="Q38" s="11" t="e">
        <f t="shared" si="14"/>
        <v>#DIV/0!</v>
      </c>
      <c r="R38" s="11" t="e">
        <f t="shared" si="14"/>
        <v>#DIV/0!</v>
      </c>
      <c r="S38" s="11" t="e">
        <f t="shared" si="14"/>
        <v>#DIV/0!</v>
      </c>
      <c r="T38" s="11">
        <f t="shared" si="14"/>
        <v>18.257418583505537</v>
      </c>
      <c r="U38" s="17"/>
      <c r="V38" s="8"/>
    </row>
    <row r="40" spans="1:22" x14ac:dyDescent="0.45">
      <c r="T40" t="s">
        <v>50</v>
      </c>
      <c r="U40" t="s">
        <v>51</v>
      </c>
    </row>
    <row r="41" spans="1:22" x14ac:dyDescent="0.45">
      <c r="Q41" t="s">
        <v>48</v>
      </c>
      <c r="T41">
        <f>COUNTIF(T7:T35,"&gt;59.99")</f>
        <v>0</v>
      </c>
      <c r="U41">
        <f>(T41*100)/T43</f>
        <v>0</v>
      </c>
    </row>
    <row r="42" spans="1:22" x14ac:dyDescent="0.45">
      <c r="Q42" t="s">
        <v>49</v>
      </c>
      <c r="T42">
        <f>COUNTIF(T7:T35,"&lt;60")</f>
        <v>29</v>
      </c>
      <c r="U42">
        <f>(T42*100)/T43</f>
        <v>100</v>
      </c>
    </row>
    <row r="43" spans="1:22" x14ac:dyDescent="0.45">
      <c r="S43" t="s">
        <v>52</v>
      </c>
      <c r="T43">
        <f>SUM(T41:T42)</f>
        <v>29</v>
      </c>
      <c r="U43">
        <f>SUM(U41:U42)</f>
        <v>100</v>
      </c>
    </row>
  </sheetData>
  <mergeCells count="9">
    <mergeCell ref="Q3:S3"/>
    <mergeCell ref="T3:V4"/>
    <mergeCell ref="T5:V5"/>
    <mergeCell ref="A3:A6"/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3"/>
  <sheetViews>
    <sheetView tabSelected="1" topLeftCell="A17" workbookViewId="0"/>
  </sheetViews>
  <sheetFormatPr defaultRowHeight="14.25" x14ac:dyDescent="0.45"/>
  <cols>
    <col min="1" max="1" width="15.3984375" customWidth="1"/>
    <col min="14" max="14" width="9.9296875" customWidth="1"/>
  </cols>
  <sheetData>
    <row r="1" spans="1:22" ht="24.4" x14ac:dyDescent="0.6">
      <c r="A1" s="23"/>
      <c r="B1" s="23"/>
      <c r="C1" s="40" t="s">
        <v>24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x14ac:dyDescent="0.45">
      <c r="A3" s="99" t="s">
        <v>2</v>
      </c>
      <c r="B3" s="98" t="s">
        <v>10</v>
      </c>
      <c r="C3" s="98"/>
      <c r="D3" s="98"/>
      <c r="E3" s="101" t="s">
        <v>13</v>
      </c>
      <c r="F3" s="101"/>
      <c r="G3" s="101"/>
      <c r="H3" s="102" t="s">
        <v>14</v>
      </c>
      <c r="I3" s="102"/>
      <c r="J3" s="102"/>
      <c r="K3" s="103" t="s">
        <v>15</v>
      </c>
      <c r="L3" s="103"/>
      <c r="M3" s="103"/>
      <c r="N3" s="102" t="s">
        <v>16</v>
      </c>
      <c r="O3" s="102"/>
      <c r="P3" s="102"/>
      <c r="Q3" s="95" t="s">
        <v>17</v>
      </c>
      <c r="R3" s="95"/>
      <c r="S3" s="95"/>
      <c r="T3" s="104" t="s">
        <v>18</v>
      </c>
      <c r="U3" s="105"/>
      <c r="V3" s="105"/>
    </row>
    <row r="4" spans="1:22" x14ac:dyDescent="0.45">
      <c r="A4" s="99"/>
      <c r="B4" s="19" t="s">
        <v>5</v>
      </c>
      <c r="C4" s="27">
        <v>80</v>
      </c>
      <c r="D4" s="19" t="s">
        <v>11</v>
      </c>
      <c r="E4" s="24" t="s">
        <v>5</v>
      </c>
      <c r="F4" s="27">
        <v>120</v>
      </c>
      <c r="G4" s="24" t="s">
        <v>11</v>
      </c>
      <c r="H4" s="30" t="s">
        <v>5</v>
      </c>
      <c r="I4" s="21">
        <v>100</v>
      </c>
      <c r="J4" s="30" t="s">
        <v>11</v>
      </c>
      <c r="K4" s="33" t="s">
        <v>5</v>
      </c>
      <c r="L4" s="21">
        <v>90</v>
      </c>
      <c r="M4" s="33" t="s">
        <v>11</v>
      </c>
      <c r="N4" s="30" t="s">
        <v>5</v>
      </c>
      <c r="O4" s="27">
        <v>80</v>
      </c>
      <c r="P4" s="30" t="s">
        <v>11</v>
      </c>
      <c r="Q4" s="8" t="s">
        <v>5</v>
      </c>
      <c r="R4" s="27">
        <v>1</v>
      </c>
      <c r="S4" s="8" t="s">
        <v>11</v>
      </c>
      <c r="T4" s="106"/>
      <c r="U4" s="105"/>
      <c r="V4" s="105"/>
    </row>
    <row r="5" spans="1:22" x14ac:dyDescent="0.45">
      <c r="A5" s="99"/>
      <c r="B5" s="20" t="s">
        <v>12</v>
      </c>
      <c r="C5" s="28">
        <v>20</v>
      </c>
      <c r="D5" s="20" t="s">
        <v>6</v>
      </c>
      <c r="E5" s="25" t="s">
        <v>12</v>
      </c>
      <c r="F5" s="28">
        <v>25</v>
      </c>
      <c r="G5" s="25" t="s">
        <v>6</v>
      </c>
      <c r="H5" s="31" t="s">
        <v>12</v>
      </c>
      <c r="I5" s="22">
        <v>20</v>
      </c>
      <c r="J5" s="31" t="s">
        <v>6</v>
      </c>
      <c r="K5" s="34" t="s">
        <v>12</v>
      </c>
      <c r="L5" s="22">
        <v>20</v>
      </c>
      <c r="M5" s="34" t="s">
        <v>6</v>
      </c>
      <c r="N5" s="31" t="s">
        <v>12</v>
      </c>
      <c r="O5" s="28">
        <v>15</v>
      </c>
      <c r="P5" s="31" t="s">
        <v>6</v>
      </c>
      <c r="Q5" s="38" t="s">
        <v>12</v>
      </c>
      <c r="R5" s="28">
        <v>0</v>
      </c>
      <c r="S5" s="38" t="s">
        <v>6</v>
      </c>
      <c r="T5" s="96"/>
      <c r="U5" s="97"/>
      <c r="V5" s="97"/>
    </row>
    <row r="6" spans="1:22" x14ac:dyDescent="0.45">
      <c r="A6" s="100"/>
      <c r="B6" s="29" t="s">
        <v>0</v>
      </c>
      <c r="C6" s="29" t="s">
        <v>6</v>
      </c>
      <c r="D6" s="29" t="s">
        <v>9</v>
      </c>
      <c r="E6" s="26" t="s">
        <v>0</v>
      </c>
      <c r="F6" s="26" t="s">
        <v>6</v>
      </c>
      <c r="G6" s="26" t="s">
        <v>9</v>
      </c>
      <c r="H6" s="32" t="s">
        <v>0</v>
      </c>
      <c r="I6" s="32" t="s">
        <v>6</v>
      </c>
      <c r="J6" s="32" t="s">
        <v>9</v>
      </c>
      <c r="K6" s="35" t="s">
        <v>0</v>
      </c>
      <c r="L6" s="35" t="s">
        <v>6</v>
      </c>
      <c r="M6" s="35" t="s">
        <v>9</v>
      </c>
      <c r="N6" s="32" t="s">
        <v>0</v>
      </c>
      <c r="O6" s="32" t="s">
        <v>6</v>
      </c>
      <c r="P6" s="32" t="s">
        <v>9</v>
      </c>
      <c r="Q6" s="39" t="s">
        <v>0</v>
      </c>
      <c r="R6" s="39" t="s">
        <v>6</v>
      </c>
      <c r="S6" s="39" t="s">
        <v>9</v>
      </c>
      <c r="T6" s="9" t="s">
        <v>1</v>
      </c>
      <c r="U6" s="9" t="s">
        <v>7</v>
      </c>
      <c r="V6" s="14" t="s">
        <v>8</v>
      </c>
    </row>
    <row r="7" spans="1:22" ht="19.899999999999999" x14ac:dyDescent="0.8">
      <c r="A7" s="5">
        <f>'1.คุณธรรม'!A7</f>
        <v>0</v>
      </c>
      <c r="B7" s="1"/>
      <c r="C7" s="1">
        <f>(B7*100)/C$4</f>
        <v>0</v>
      </c>
      <c r="D7" s="1">
        <f>C7*(C$5/100)</f>
        <v>0</v>
      </c>
      <c r="E7" s="2"/>
      <c r="F7" s="2">
        <f>(E7*100)/F$4</f>
        <v>0</v>
      </c>
      <c r="G7" s="2">
        <f>F7*(F$5/100)</f>
        <v>0</v>
      </c>
      <c r="H7" s="3"/>
      <c r="I7" s="3">
        <f>(H7*100)/I$4</f>
        <v>0</v>
      </c>
      <c r="J7" s="3">
        <f>I7*(I$5/100)</f>
        <v>0</v>
      </c>
      <c r="K7" s="4"/>
      <c r="L7" s="4">
        <f>(K7*100)/L$4</f>
        <v>0</v>
      </c>
      <c r="M7" s="4">
        <f>L7*(L$5/100)</f>
        <v>0</v>
      </c>
      <c r="N7" s="6"/>
      <c r="O7" s="36">
        <f>(N7*100)/O$4</f>
        <v>0</v>
      </c>
      <c r="P7" s="36">
        <f>O7*(O$5/100)</f>
        <v>0</v>
      </c>
      <c r="Q7" s="7">
        <v>0</v>
      </c>
      <c r="R7" s="37">
        <f>(Q7*100)/R$4</f>
        <v>0</v>
      </c>
      <c r="S7" s="37">
        <f>R7*(R$5/100)</f>
        <v>0</v>
      </c>
      <c r="T7" s="12">
        <f>(D7+G7+J7+M7+P7)</f>
        <v>0</v>
      </c>
      <c r="U7" s="13" t="str">
        <f>IF(T7&gt;80,"A",IF(T7&gt;70,"B+",IF(T7&gt;60,"B",IF(T7&gt;50,"C+",IF(T7&gt;40,"C",IF(T7&gt;30,"D+",IF(T7&gt;=20,"D","F")))))))</f>
        <v>F</v>
      </c>
      <c r="V7" s="15">
        <f>IF(U7="A",4,IF(U7="B+",3.5,IF(U7="B",3,IF(U7="C+",2.5,IF(U7="C",2,IF(U7="D+",1.5,IF(U7="D",1,IF(U7="F",0))))))))</f>
        <v>0</v>
      </c>
    </row>
    <row r="8" spans="1:22" ht="19.899999999999999" x14ac:dyDescent="0.8">
      <c r="A8" s="5">
        <f>'1.คุณธรรม'!A8</f>
        <v>0</v>
      </c>
      <c r="B8" s="1"/>
      <c r="C8" s="1">
        <f t="shared" ref="C8:C34" si="0">(B8*100)/C$4</f>
        <v>0</v>
      </c>
      <c r="D8" s="1">
        <f t="shared" ref="D8:D36" si="1">C8*(C$5/100)</f>
        <v>0</v>
      </c>
      <c r="E8" s="2"/>
      <c r="F8" s="2">
        <f>(E8*100)/F$4</f>
        <v>0</v>
      </c>
      <c r="G8" s="2">
        <f t="shared" ref="G8:G36" si="2">F8*(F$5/100)</f>
        <v>0</v>
      </c>
      <c r="H8" s="3"/>
      <c r="I8" s="3">
        <f t="shared" ref="I8:I36" si="3">(H8*100)/I$4</f>
        <v>0</v>
      </c>
      <c r="J8" s="3">
        <f t="shared" ref="J8:J36" si="4">I8*(I$5/100)</f>
        <v>0</v>
      </c>
      <c r="K8" s="4"/>
      <c r="L8" s="4">
        <f t="shared" ref="L8:L36" si="5">(K8*100)/L$4</f>
        <v>0</v>
      </c>
      <c r="M8" s="4">
        <f t="shared" ref="M8:M36" si="6">L8*(L$5/100)</f>
        <v>0</v>
      </c>
      <c r="N8" s="6"/>
      <c r="O8" s="36">
        <f t="shared" ref="O8:O36" si="7">(N8*100)/O$4</f>
        <v>0</v>
      </c>
      <c r="P8" s="36">
        <f t="shared" ref="P8:P36" si="8">O8*(O$5/100)</f>
        <v>0</v>
      </c>
      <c r="Q8" s="7">
        <v>0</v>
      </c>
      <c r="R8" s="7"/>
      <c r="S8" s="7"/>
      <c r="T8" s="12">
        <f t="shared" ref="T8:T36" si="9">(D8+G8+J8+M8+P8)</f>
        <v>0</v>
      </c>
      <c r="U8" s="13" t="str">
        <f t="shared" ref="U8:U35" si="10">IF(T8&gt;80,"A",IF(T8&gt;70,"B+",IF(T8&gt;60,"B",IF(T8&gt;50,"C+",IF(T8&gt;40,"C",IF(T8&gt;30,"D+",IF(T8&gt;=20,"D","F")))))))</f>
        <v>F</v>
      </c>
      <c r="V8" s="15">
        <f t="shared" ref="V8:V35" si="11">IF(U8="A",4,IF(U8="B+",3.5,IF(U8="B",3,IF(U8="C+",2.5,IF(U8="C",2,IF(U8="D+",1.5,IF(U8="D",1,IF(U8="F",0))))))))</f>
        <v>0</v>
      </c>
    </row>
    <row r="9" spans="1:22" ht="19.899999999999999" x14ac:dyDescent="0.8">
      <c r="A9" s="5">
        <f>'1.คุณธรรม'!A9</f>
        <v>0</v>
      </c>
      <c r="B9" s="1"/>
      <c r="C9" s="1">
        <f t="shared" si="0"/>
        <v>0</v>
      </c>
      <c r="D9" s="1">
        <f t="shared" si="1"/>
        <v>0</v>
      </c>
      <c r="E9" s="2"/>
      <c r="F9" s="2">
        <f t="shared" ref="F9:F36" si="12">(E9*100)/F$4</f>
        <v>0</v>
      </c>
      <c r="G9" s="2">
        <f t="shared" si="2"/>
        <v>0</v>
      </c>
      <c r="H9" s="3"/>
      <c r="I9" s="3">
        <f t="shared" si="3"/>
        <v>0</v>
      </c>
      <c r="J9" s="3">
        <f t="shared" si="4"/>
        <v>0</v>
      </c>
      <c r="K9" s="4"/>
      <c r="L9" s="4">
        <f t="shared" si="5"/>
        <v>0</v>
      </c>
      <c r="M9" s="4">
        <f t="shared" si="6"/>
        <v>0</v>
      </c>
      <c r="N9" s="6"/>
      <c r="O9" s="36">
        <f t="shared" si="7"/>
        <v>0</v>
      </c>
      <c r="P9" s="36">
        <f t="shared" si="8"/>
        <v>0</v>
      </c>
      <c r="Q9" s="7">
        <v>0</v>
      </c>
      <c r="R9" s="7"/>
      <c r="S9" s="7"/>
      <c r="T9" s="12">
        <f t="shared" si="9"/>
        <v>0</v>
      </c>
      <c r="U9" s="13" t="str">
        <f t="shared" si="10"/>
        <v>F</v>
      </c>
      <c r="V9" s="15">
        <f t="shared" si="11"/>
        <v>0</v>
      </c>
    </row>
    <row r="10" spans="1:22" ht="19.899999999999999" x14ac:dyDescent="0.8">
      <c r="A10" s="5">
        <f>'1.คุณธรรม'!A10</f>
        <v>0</v>
      </c>
      <c r="B10" s="1"/>
      <c r="C10" s="1">
        <f t="shared" si="0"/>
        <v>0</v>
      </c>
      <c r="D10" s="1">
        <f t="shared" si="1"/>
        <v>0</v>
      </c>
      <c r="E10" s="2"/>
      <c r="F10" s="2">
        <f t="shared" si="12"/>
        <v>0</v>
      </c>
      <c r="G10" s="2">
        <f t="shared" si="2"/>
        <v>0</v>
      </c>
      <c r="H10" s="3"/>
      <c r="I10" s="3">
        <f t="shared" si="3"/>
        <v>0</v>
      </c>
      <c r="J10" s="3">
        <f t="shared" si="4"/>
        <v>0</v>
      </c>
      <c r="K10" s="4"/>
      <c r="L10" s="4">
        <f t="shared" si="5"/>
        <v>0</v>
      </c>
      <c r="M10" s="4">
        <f t="shared" si="6"/>
        <v>0</v>
      </c>
      <c r="N10" s="6"/>
      <c r="O10" s="36">
        <f t="shared" si="7"/>
        <v>0</v>
      </c>
      <c r="P10" s="36">
        <f t="shared" si="8"/>
        <v>0</v>
      </c>
      <c r="Q10" s="7">
        <v>0</v>
      </c>
      <c r="R10" s="7"/>
      <c r="S10" s="7"/>
      <c r="T10" s="12">
        <f t="shared" si="9"/>
        <v>0</v>
      </c>
      <c r="U10" s="13" t="str">
        <f t="shared" si="10"/>
        <v>F</v>
      </c>
      <c r="V10" s="15">
        <f t="shared" si="11"/>
        <v>0</v>
      </c>
    </row>
    <row r="11" spans="1:22" ht="19.899999999999999" x14ac:dyDescent="0.8">
      <c r="A11" s="5">
        <f>'1.คุณธรรม'!A11</f>
        <v>0</v>
      </c>
      <c r="B11" s="1"/>
      <c r="C11" s="1">
        <f t="shared" si="0"/>
        <v>0</v>
      </c>
      <c r="D11" s="1">
        <f t="shared" si="1"/>
        <v>0</v>
      </c>
      <c r="E11" s="2"/>
      <c r="F11" s="2">
        <f t="shared" si="12"/>
        <v>0</v>
      </c>
      <c r="G11" s="2">
        <f t="shared" si="2"/>
        <v>0</v>
      </c>
      <c r="H11" s="3"/>
      <c r="I11" s="3">
        <f t="shared" si="3"/>
        <v>0</v>
      </c>
      <c r="J11" s="3">
        <f t="shared" si="4"/>
        <v>0</v>
      </c>
      <c r="K11" s="4"/>
      <c r="L11" s="4">
        <f t="shared" si="5"/>
        <v>0</v>
      </c>
      <c r="M11" s="4">
        <f t="shared" si="6"/>
        <v>0</v>
      </c>
      <c r="N11" s="6"/>
      <c r="O11" s="36">
        <f t="shared" si="7"/>
        <v>0</v>
      </c>
      <c r="P11" s="36">
        <f t="shared" si="8"/>
        <v>0</v>
      </c>
      <c r="Q11" s="7">
        <v>0</v>
      </c>
      <c r="R11" s="7"/>
      <c r="S11" s="7"/>
      <c r="T11" s="12">
        <f t="shared" si="9"/>
        <v>0</v>
      </c>
      <c r="U11" s="13" t="str">
        <f t="shared" si="10"/>
        <v>F</v>
      </c>
      <c r="V11" s="15">
        <f t="shared" si="11"/>
        <v>0</v>
      </c>
    </row>
    <row r="12" spans="1:22" ht="19.899999999999999" x14ac:dyDescent="0.8">
      <c r="A12" s="5">
        <f>'1.คุณธรรม'!A12</f>
        <v>0</v>
      </c>
      <c r="B12" s="1"/>
      <c r="C12" s="1">
        <f t="shared" si="0"/>
        <v>0</v>
      </c>
      <c r="D12" s="1">
        <f t="shared" si="1"/>
        <v>0</v>
      </c>
      <c r="E12" s="2"/>
      <c r="F12" s="2">
        <f t="shared" si="12"/>
        <v>0</v>
      </c>
      <c r="G12" s="2">
        <f t="shared" si="2"/>
        <v>0</v>
      </c>
      <c r="H12" s="3"/>
      <c r="I12" s="3">
        <f t="shared" si="3"/>
        <v>0</v>
      </c>
      <c r="J12" s="3">
        <f t="shared" si="4"/>
        <v>0</v>
      </c>
      <c r="K12" s="4"/>
      <c r="L12" s="4">
        <f t="shared" si="5"/>
        <v>0</v>
      </c>
      <c r="M12" s="4">
        <f t="shared" si="6"/>
        <v>0</v>
      </c>
      <c r="N12" s="6"/>
      <c r="O12" s="36">
        <f t="shared" si="7"/>
        <v>0</v>
      </c>
      <c r="P12" s="36">
        <f t="shared" si="8"/>
        <v>0</v>
      </c>
      <c r="Q12" s="7">
        <v>0</v>
      </c>
      <c r="R12" s="7"/>
      <c r="S12" s="7"/>
      <c r="T12" s="12">
        <f t="shared" si="9"/>
        <v>0</v>
      </c>
      <c r="U12" s="13" t="str">
        <f t="shared" si="10"/>
        <v>F</v>
      </c>
      <c r="V12" s="15">
        <f t="shared" si="11"/>
        <v>0</v>
      </c>
    </row>
    <row r="13" spans="1:22" ht="19.899999999999999" x14ac:dyDescent="0.8">
      <c r="A13" s="5">
        <f>'1.คุณธรรม'!A13</f>
        <v>0</v>
      </c>
      <c r="B13" s="1"/>
      <c r="C13" s="1">
        <f t="shared" si="0"/>
        <v>0</v>
      </c>
      <c r="D13" s="1">
        <f t="shared" si="1"/>
        <v>0</v>
      </c>
      <c r="E13" s="2"/>
      <c r="F13" s="2">
        <f t="shared" si="12"/>
        <v>0</v>
      </c>
      <c r="G13" s="2">
        <f t="shared" si="2"/>
        <v>0</v>
      </c>
      <c r="H13" s="3"/>
      <c r="I13" s="3">
        <f t="shared" si="3"/>
        <v>0</v>
      </c>
      <c r="J13" s="3">
        <f t="shared" si="4"/>
        <v>0</v>
      </c>
      <c r="K13" s="4"/>
      <c r="L13" s="4">
        <f t="shared" si="5"/>
        <v>0</v>
      </c>
      <c r="M13" s="4">
        <f t="shared" si="6"/>
        <v>0</v>
      </c>
      <c r="N13" s="6"/>
      <c r="O13" s="36">
        <f t="shared" si="7"/>
        <v>0</v>
      </c>
      <c r="P13" s="36">
        <f t="shared" si="8"/>
        <v>0</v>
      </c>
      <c r="Q13" s="7">
        <v>0</v>
      </c>
      <c r="R13" s="7"/>
      <c r="S13" s="7"/>
      <c r="T13" s="12">
        <f t="shared" si="9"/>
        <v>0</v>
      </c>
      <c r="U13" s="13" t="str">
        <f t="shared" si="10"/>
        <v>F</v>
      </c>
      <c r="V13" s="15">
        <f t="shared" si="11"/>
        <v>0</v>
      </c>
    </row>
    <row r="14" spans="1:22" ht="19.899999999999999" x14ac:dyDescent="0.8">
      <c r="A14" s="5">
        <f>'1.คุณธรรม'!A14</f>
        <v>0</v>
      </c>
      <c r="B14" s="1"/>
      <c r="C14" s="1">
        <f t="shared" si="0"/>
        <v>0</v>
      </c>
      <c r="D14" s="1">
        <f t="shared" si="1"/>
        <v>0</v>
      </c>
      <c r="E14" s="2"/>
      <c r="F14" s="2">
        <f t="shared" si="12"/>
        <v>0</v>
      </c>
      <c r="G14" s="2">
        <f t="shared" si="2"/>
        <v>0</v>
      </c>
      <c r="H14" s="3"/>
      <c r="I14" s="3">
        <f t="shared" si="3"/>
        <v>0</v>
      </c>
      <c r="J14" s="3">
        <f t="shared" si="4"/>
        <v>0</v>
      </c>
      <c r="K14" s="4"/>
      <c r="L14" s="4">
        <f t="shared" si="5"/>
        <v>0</v>
      </c>
      <c r="M14" s="4">
        <f t="shared" si="6"/>
        <v>0</v>
      </c>
      <c r="N14" s="6"/>
      <c r="O14" s="36">
        <f t="shared" si="7"/>
        <v>0</v>
      </c>
      <c r="P14" s="36">
        <f t="shared" si="8"/>
        <v>0</v>
      </c>
      <c r="Q14" s="7">
        <v>0</v>
      </c>
      <c r="R14" s="7"/>
      <c r="S14" s="7"/>
      <c r="T14" s="12">
        <f t="shared" si="9"/>
        <v>0</v>
      </c>
      <c r="U14" s="13" t="str">
        <f t="shared" si="10"/>
        <v>F</v>
      </c>
      <c r="V14" s="15">
        <f t="shared" si="11"/>
        <v>0</v>
      </c>
    </row>
    <row r="15" spans="1:22" ht="19.899999999999999" x14ac:dyDescent="0.8">
      <c r="A15" s="5">
        <f>'1.คุณธรรม'!A15</f>
        <v>0</v>
      </c>
      <c r="B15" s="1"/>
      <c r="C15" s="1">
        <f t="shared" si="0"/>
        <v>0</v>
      </c>
      <c r="D15" s="1">
        <f t="shared" si="1"/>
        <v>0</v>
      </c>
      <c r="E15" s="2"/>
      <c r="F15" s="2">
        <f t="shared" si="12"/>
        <v>0</v>
      </c>
      <c r="G15" s="2">
        <f t="shared" si="2"/>
        <v>0</v>
      </c>
      <c r="H15" s="3"/>
      <c r="I15" s="3">
        <f t="shared" si="3"/>
        <v>0</v>
      </c>
      <c r="J15" s="3">
        <f t="shared" si="4"/>
        <v>0</v>
      </c>
      <c r="K15" s="4"/>
      <c r="L15" s="4">
        <f t="shared" si="5"/>
        <v>0</v>
      </c>
      <c r="M15" s="4">
        <f t="shared" si="6"/>
        <v>0</v>
      </c>
      <c r="N15" s="6"/>
      <c r="O15" s="36">
        <f t="shared" si="7"/>
        <v>0</v>
      </c>
      <c r="P15" s="36">
        <f t="shared" si="8"/>
        <v>0</v>
      </c>
      <c r="Q15" s="7">
        <v>0</v>
      </c>
      <c r="R15" s="7"/>
      <c r="S15" s="7"/>
      <c r="T15" s="12">
        <f t="shared" si="9"/>
        <v>0</v>
      </c>
      <c r="U15" s="13" t="str">
        <f t="shared" si="10"/>
        <v>F</v>
      </c>
      <c r="V15" s="15">
        <f t="shared" si="11"/>
        <v>0</v>
      </c>
    </row>
    <row r="16" spans="1:22" ht="19.899999999999999" x14ac:dyDescent="0.8">
      <c r="A16" s="5">
        <f>'1.คุณธรรม'!A16</f>
        <v>0</v>
      </c>
      <c r="B16" s="1"/>
      <c r="C16" s="1">
        <f t="shared" si="0"/>
        <v>0</v>
      </c>
      <c r="D16" s="1">
        <f t="shared" si="1"/>
        <v>0</v>
      </c>
      <c r="E16" s="2"/>
      <c r="F16" s="2">
        <f t="shared" si="12"/>
        <v>0</v>
      </c>
      <c r="G16" s="2">
        <f t="shared" si="2"/>
        <v>0</v>
      </c>
      <c r="H16" s="3"/>
      <c r="I16" s="3">
        <f t="shared" si="3"/>
        <v>0</v>
      </c>
      <c r="J16" s="3">
        <f t="shared" si="4"/>
        <v>0</v>
      </c>
      <c r="K16" s="4"/>
      <c r="L16" s="4">
        <f t="shared" si="5"/>
        <v>0</v>
      </c>
      <c r="M16" s="4">
        <f t="shared" si="6"/>
        <v>0</v>
      </c>
      <c r="N16" s="6"/>
      <c r="O16" s="36">
        <f t="shared" si="7"/>
        <v>0</v>
      </c>
      <c r="P16" s="36">
        <f t="shared" si="8"/>
        <v>0</v>
      </c>
      <c r="Q16" s="7">
        <v>0</v>
      </c>
      <c r="R16" s="7"/>
      <c r="S16" s="7"/>
      <c r="T16" s="12">
        <f t="shared" si="9"/>
        <v>0</v>
      </c>
      <c r="U16" s="13" t="str">
        <f t="shared" si="10"/>
        <v>F</v>
      </c>
      <c r="V16" s="15">
        <f t="shared" si="11"/>
        <v>0</v>
      </c>
    </row>
    <row r="17" spans="1:22" ht="19.899999999999999" x14ac:dyDescent="0.8">
      <c r="A17" s="5">
        <f>'1.คุณธรรม'!A17</f>
        <v>0</v>
      </c>
      <c r="B17" s="1"/>
      <c r="C17" s="1">
        <f t="shared" si="0"/>
        <v>0</v>
      </c>
      <c r="D17" s="1">
        <f t="shared" si="1"/>
        <v>0</v>
      </c>
      <c r="E17" s="2"/>
      <c r="F17" s="2">
        <f t="shared" si="12"/>
        <v>0</v>
      </c>
      <c r="G17" s="2">
        <f t="shared" si="2"/>
        <v>0</v>
      </c>
      <c r="H17" s="3"/>
      <c r="I17" s="3">
        <f t="shared" si="3"/>
        <v>0</v>
      </c>
      <c r="J17" s="3">
        <f t="shared" si="4"/>
        <v>0</v>
      </c>
      <c r="K17" s="4"/>
      <c r="L17" s="4">
        <f t="shared" si="5"/>
        <v>0</v>
      </c>
      <c r="M17" s="4">
        <f t="shared" si="6"/>
        <v>0</v>
      </c>
      <c r="N17" s="6"/>
      <c r="O17" s="36">
        <f t="shared" si="7"/>
        <v>0</v>
      </c>
      <c r="P17" s="36">
        <f t="shared" si="8"/>
        <v>0</v>
      </c>
      <c r="Q17" s="7">
        <v>0</v>
      </c>
      <c r="R17" s="7"/>
      <c r="S17" s="7"/>
      <c r="T17" s="12">
        <f t="shared" si="9"/>
        <v>0</v>
      </c>
      <c r="U17" s="13" t="str">
        <f t="shared" si="10"/>
        <v>F</v>
      </c>
      <c r="V17" s="15">
        <f t="shared" si="11"/>
        <v>0</v>
      </c>
    </row>
    <row r="18" spans="1:22" ht="19.899999999999999" x14ac:dyDescent="0.8">
      <c r="A18" s="5">
        <f>'1.คุณธรรม'!A18</f>
        <v>0</v>
      </c>
      <c r="B18" s="1"/>
      <c r="C18" s="1">
        <f t="shared" si="0"/>
        <v>0</v>
      </c>
      <c r="D18" s="1">
        <f t="shared" si="1"/>
        <v>0</v>
      </c>
      <c r="E18" s="2"/>
      <c r="F18" s="2">
        <f t="shared" si="12"/>
        <v>0</v>
      </c>
      <c r="G18" s="2">
        <f t="shared" si="2"/>
        <v>0</v>
      </c>
      <c r="H18" s="3"/>
      <c r="I18" s="3">
        <f t="shared" si="3"/>
        <v>0</v>
      </c>
      <c r="J18" s="3">
        <f t="shared" si="4"/>
        <v>0</v>
      </c>
      <c r="K18" s="4"/>
      <c r="L18" s="4">
        <f t="shared" si="5"/>
        <v>0</v>
      </c>
      <c r="M18" s="4">
        <f t="shared" si="6"/>
        <v>0</v>
      </c>
      <c r="N18" s="6"/>
      <c r="O18" s="36">
        <f t="shared" si="7"/>
        <v>0</v>
      </c>
      <c r="P18" s="36">
        <f t="shared" si="8"/>
        <v>0</v>
      </c>
      <c r="Q18" s="7">
        <v>0</v>
      </c>
      <c r="R18" s="7"/>
      <c r="S18" s="7"/>
      <c r="T18" s="12">
        <f t="shared" si="9"/>
        <v>0</v>
      </c>
      <c r="U18" s="13" t="str">
        <f t="shared" si="10"/>
        <v>F</v>
      </c>
      <c r="V18" s="15">
        <f t="shared" si="11"/>
        <v>0</v>
      </c>
    </row>
    <row r="19" spans="1:22" ht="19.899999999999999" x14ac:dyDescent="0.8">
      <c r="A19" s="5">
        <f>'1.คุณธรรม'!A19</f>
        <v>0</v>
      </c>
      <c r="B19" s="1"/>
      <c r="C19" s="1">
        <f t="shared" si="0"/>
        <v>0</v>
      </c>
      <c r="D19" s="1">
        <f t="shared" si="1"/>
        <v>0</v>
      </c>
      <c r="E19" s="2"/>
      <c r="F19" s="2">
        <f t="shared" si="12"/>
        <v>0</v>
      </c>
      <c r="G19" s="2">
        <f t="shared" si="2"/>
        <v>0</v>
      </c>
      <c r="H19" s="3"/>
      <c r="I19" s="3">
        <f t="shared" si="3"/>
        <v>0</v>
      </c>
      <c r="J19" s="3">
        <f t="shared" si="4"/>
        <v>0</v>
      </c>
      <c r="K19" s="4"/>
      <c r="L19" s="4">
        <f t="shared" si="5"/>
        <v>0</v>
      </c>
      <c r="M19" s="4">
        <f t="shared" si="6"/>
        <v>0</v>
      </c>
      <c r="N19" s="6"/>
      <c r="O19" s="36">
        <f t="shared" si="7"/>
        <v>0</v>
      </c>
      <c r="P19" s="36">
        <f t="shared" si="8"/>
        <v>0</v>
      </c>
      <c r="Q19" s="7">
        <v>0</v>
      </c>
      <c r="R19" s="7"/>
      <c r="S19" s="7"/>
      <c r="T19" s="12">
        <f t="shared" si="9"/>
        <v>0</v>
      </c>
      <c r="U19" s="13" t="str">
        <f t="shared" si="10"/>
        <v>F</v>
      </c>
      <c r="V19" s="15">
        <f t="shared" si="11"/>
        <v>0</v>
      </c>
    </row>
    <row r="20" spans="1:22" ht="19.899999999999999" x14ac:dyDescent="0.8">
      <c r="A20" s="5">
        <f>'1.คุณธรรม'!A20</f>
        <v>0</v>
      </c>
      <c r="B20" s="1"/>
      <c r="C20" s="1">
        <f t="shared" si="0"/>
        <v>0</v>
      </c>
      <c r="D20" s="1">
        <f t="shared" si="1"/>
        <v>0</v>
      </c>
      <c r="E20" s="2"/>
      <c r="F20" s="2">
        <f t="shared" si="12"/>
        <v>0</v>
      </c>
      <c r="G20" s="2">
        <f t="shared" si="2"/>
        <v>0</v>
      </c>
      <c r="H20" s="3"/>
      <c r="I20" s="3">
        <f t="shared" si="3"/>
        <v>0</v>
      </c>
      <c r="J20" s="3">
        <f t="shared" si="4"/>
        <v>0</v>
      </c>
      <c r="K20" s="4"/>
      <c r="L20" s="4">
        <f t="shared" si="5"/>
        <v>0</v>
      </c>
      <c r="M20" s="4">
        <f t="shared" si="6"/>
        <v>0</v>
      </c>
      <c r="N20" s="6"/>
      <c r="O20" s="36">
        <f t="shared" si="7"/>
        <v>0</v>
      </c>
      <c r="P20" s="36">
        <f t="shared" si="8"/>
        <v>0</v>
      </c>
      <c r="Q20" s="7">
        <v>0</v>
      </c>
      <c r="R20" s="7"/>
      <c r="S20" s="7"/>
      <c r="T20" s="12">
        <f t="shared" si="9"/>
        <v>0</v>
      </c>
      <c r="U20" s="13" t="str">
        <f t="shared" si="10"/>
        <v>F</v>
      </c>
      <c r="V20" s="15">
        <f t="shared" si="11"/>
        <v>0</v>
      </c>
    </row>
    <row r="21" spans="1:22" ht="19.899999999999999" x14ac:dyDescent="0.8">
      <c r="A21" s="5">
        <f>'1.คุณธรรม'!A21</f>
        <v>0</v>
      </c>
      <c r="B21" s="1"/>
      <c r="C21" s="1">
        <f t="shared" si="0"/>
        <v>0</v>
      </c>
      <c r="D21" s="1">
        <f t="shared" si="1"/>
        <v>0</v>
      </c>
      <c r="E21" s="2"/>
      <c r="F21" s="2">
        <f t="shared" si="12"/>
        <v>0</v>
      </c>
      <c r="G21" s="2">
        <f t="shared" si="2"/>
        <v>0</v>
      </c>
      <c r="H21" s="3"/>
      <c r="I21" s="3">
        <f t="shared" si="3"/>
        <v>0</v>
      </c>
      <c r="J21" s="3">
        <f t="shared" si="4"/>
        <v>0</v>
      </c>
      <c r="K21" s="4"/>
      <c r="L21" s="4">
        <f t="shared" si="5"/>
        <v>0</v>
      </c>
      <c r="M21" s="4">
        <f t="shared" si="6"/>
        <v>0</v>
      </c>
      <c r="N21" s="6"/>
      <c r="O21" s="36">
        <f t="shared" si="7"/>
        <v>0</v>
      </c>
      <c r="P21" s="36">
        <f t="shared" si="8"/>
        <v>0</v>
      </c>
      <c r="Q21" s="7">
        <v>0</v>
      </c>
      <c r="R21" s="7"/>
      <c r="S21" s="7"/>
      <c r="T21" s="12">
        <f t="shared" si="9"/>
        <v>0</v>
      </c>
      <c r="U21" s="13" t="str">
        <f t="shared" si="10"/>
        <v>F</v>
      </c>
      <c r="V21" s="15">
        <f t="shared" si="11"/>
        <v>0</v>
      </c>
    </row>
    <row r="22" spans="1:22" ht="19.899999999999999" x14ac:dyDescent="0.8">
      <c r="A22" s="5">
        <f>'1.คุณธรรม'!A22</f>
        <v>0</v>
      </c>
      <c r="B22" s="1"/>
      <c r="C22" s="1">
        <f t="shared" si="0"/>
        <v>0</v>
      </c>
      <c r="D22" s="1">
        <f t="shared" si="1"/>
        <v>0</v>
      </c>
      <c r="E22" s="2"/>
      <c r="F22" s="2">
        <f t="shared" si="12"/>
        <v>0</v>
      </c>
      <c r="G22" s="2">
        <f t="shared" si="2"/>
        <v>0</v>
      </c>
      <c r="H22" s="3"/>
      <c r="I22" s="3">
        <f t="shared" si="3"/>
        <v>0</v>
      </c>
      <c r="J22" s="3">
        <f t="shared" si="4"/>
        <v>0</v>
      </c>
      <c r="K22" s="4"/>
      <c r="L22" s="4">
        <f t="shared" si="5"/>
        <v>0</v>
      </c>
      <c r="M22" s="4">
        <f t="shared" si="6"/>
        <v>0</v>
      </c>
      <c r="N22" s="6"/>
      <c r="O22" s="36">
        <f t="shared" si="7"/>
        <v>0</v>
      </c>
      <c r="P22" s="36">
        <f t="shared" si="8"/>
        <v>0</v>
      </c>
      <c r="Q22" s="7">
        <v>0</v>
      </c>
      <c r="R22" s="7"/>
      <c r="S22" s="7"/>
      <c r="T22" s="12">
        <f t="shared" si="9"/>
        <v>0</v>
      </c>
      <c r="U22" s="13" t="str">
        <f t="shared" si="10"/>
        <v>F</v>
      </c>
      <c r="V22" s="15">
        <f t="shared" si="11"/>
        <v>0</v>
      </c>
    </row>
    <row r="23" spans="1:22" ht="19.899999999999999" x14ac:dyDescent="0.8">
      <c r="A23" s="5">
        <f>'1.คุณธรรม'!A23</f>
        <v>0</v>
      </c>
      <c r="B23" s="1"/>
      <c r="C23" s="1">
        <f t="shared" si="0"/>
        <v>0</v>
      </c>
      <c r="D23" s="1">
        <f t="shared" si="1"/>
        <v>0</v>
      </c>
      <c r="E23" s="2"/>
      <c r="F23" s="2">
        <f t="shared" si="12"/>
        <v>0</v>
      </c>
      <c r="G23" s="2">
        <f t="shared" si="2"/>
        <v>0</v>
      </c>
      <c r="H23" s="3"/>
      <c r="I23" s="3">
        <f t="shared" si="3"/>
        <v>0</v>
      </c>
      <c r="J23" s="3">
        <f t="shared" si="4"/>
        <v>0</v>
      </c>
      <c r="K23" s="4"/>
      <c r="L23" s="4">
        <f t="shared" si="5"/>
        <v>0</v>
      </c>
      <c r="M23" s="4">
        <f t="shared" si="6"/>
        <v>0</v>
      </c>
      <c r="N23" s="6"/>
      <c r="O23" s="36">
        <f t="shared" si="7"/>
        <v>0</v>
      </c>
      <c r="P23" s="36">
        <f t="shared" si="8"/>
        <v>0</v>
      </c>
      <c r="Q23" s="7">
        <v>0</v>
      </c>
      <c r="R23" s="7"/>
      <c r="S23" s="7"/>
      <c r="T23" s="12">
        <f t="shared" si="9"/>
        <v>0</v>
      </c>
      <c r="U23" s="13" t="str">
        <f t="shared" si="10"/>
        <v>F</v>
      </c>
      <c r="V23" s="15">
        <f t="shared" si="11"/>
        <v>0</v>
      </c>
    </row>
    <row r="24" spans="1:22" ht="19.899999999999999" x14ac:dyDescent="0.8">
      <c r="A24" s="5">
        <f>'1.คุณธรรม'!A24</f>
        <v>0</v>
      </c>
      <c r="B24" s="1"/>
      <c r="C24" s="1">
        <f t="shared" si="0"/>
        <v>0</v>
      </c>
      <c r="D24" s="1">
        <f t="shared" si="1"/>
        <v>0</v>
      </c>
      <c r="E24" s="2"/>
      <c r="F24" s="2">
        <f t="shared" si="12"/>
        <v>0</v>
      </c>
      <c r="G24" s="2">
        <f t="shared" si="2"/>
        <v>0</v>
      </c>
      <c r="H24" s="3"/>
      <c r="I24" s="3">
        <f t="shared" si="3"/>
        <v>0</v>
      </c>
      <c r="J24" s="3">
        <f t="shared" si="4"/>
        <v>0</v>
      </c>
      <c r="K24" s="4"/>
      <c r="L24" s="4">
        <f t="shared" si="5"/>
        <v>0</v>
      </c>
      <c r="M24" s="4">
        <f t="shared" si="6"/>
        <v>0</v>
      </c>
      <c r="N24" s="6"/>
      <c r="O24" s="36">
        <f t="shared" si="7"/>
        <v>0</v>
      </c>
      <c r="P24" s="36">
        <f t="shared" si="8"/>
        <v>0</v>
      </c>
      <c r="Q24" s="7">
        <v>0</v>
      </c>
      <c r="R24" s="7"/>
      <c r="S24" s="7"/>
      <c r="T24" s="12">
        <f t="shared" si="9"/>
        <v>0</v>
      </c>
      <c r="U24" s="13" t="str">
        <f t="shared" si="10"/>
        <v>F</v>
      </c>
      <c r="V24" s="15">
        <f t="shared" si="11"/>
        <v>0</v>
      </c>
    </row>
    <row r="25" spans="1:22" ht="19.899999999999999" x14ac:dyDescent="0.8">
      <c r="A25" s="5">
        <f>'1.คุณธรรม'!A25</f>
        <v>0</v>
      </c>
      <c r="B25" s="1"/>
      <c r="C25" s="1">
        <f t="shared" si="0"/>
        <v>0</v>
      </c>
      <c r="D25" s="1">
        <f t="shared" si="1"/>
        <v>0</v>
      </c>
      <c r="E25" s="2"/>
      <c r="F25" s="2">
        <f t="shared" si="12"/>
        <v>0</v>
      </c>
      <c r="G25" s="2">
        <f t="shared" si="2"/>
        <v>0</v>
      </c>
      <c r="H25" s="3"/>
      <c r="I25" s="3">
        <f t="shared" si="3"/>
        <v>0</v>
      </c>
      <c r="J25" s="3">
        <f t="shared" si="4"/>
        <v>0</v>
      </c>
      <c r="K25" s="4"/>
      <c r="L25" s="4">
        <f t="shared" si="5"/>
        <v>0</v>
      </c>
      <c r="M25" s="4">
        <f t="shared" si="6"/>
        <v>0</v>
      </c>
      <c r="N25" s="6"/>
      <c r="O25" s="36">
        <f t="shared" si="7"/>
        <v>0</v>
      </c>
      <c r="P25" s="36">
        <f t="shared" si="8"/>
        <v>0</v>
      </c>
      <c r="Q25" s="7">
        <v>0</v>
      </c>
      <c r="R25" s="7"/>
      <c r="S25" s="7"/>
      <c r="T25" s="12">
        <f t="shared" si="9"/>
        <v>0</v>
      </c>
      <c r="U25" s="13" t="str">
        <f t="shared" si="10"/>
        <v>F</v>
      </c>
      <c r="V25" s="15">
        <f t="shared" si="11"/>
        <v>0</v>
      </c>
    </row>
    <row r="26" spans="1:22" ht="19.899999999999999" x14ac:dyDescent="0.8">
      <c r="A26" s="5">
        <f>'1.คุณธรรม'!A26</f>
        <v>0</v>
      </c>
      <c r="B26" s="1"/>
      <c r="C26" s="1">
        <f t="shared" si="0"/>
        <v>0</v>
      </c>
      <c r="D26" s="1">
        <f t="shared" si="1"/>
        <v>0</v>
      </c>
      <c r="E26" s="2"/>
      <c r="F26" s="2">
        <f t="shared" si="12"/>
        <v>0</v>
      </c>
      <c r="G26" s="2">
        <f t="shared" si="2"/>
        <v>0</v>
      </c>
      <c r="H26" s="3"/>
      <c r="I26" s="3">
        <f t="shared" si="3"/>
        <v>0</v>
      </c>
      <c r="J26" s="3">
        <f t="shared" si="4"/>
        <v>0</v>
      </c>
      <c r="K26" s="4"/>
      <c r="L26" s="4">
        <f t="shared" si="5"/>
        <v>0</v>
      </c>
      <c r="M26" s="4">
        <f t="shared" si="6"/>
        <v>0</v>
      </c>
      <c r="N26" s="6"/>
      <c r="O26" s="36">
        <f t="shared" si="7"/>
        <v>0</v>
      </c>
      <c r="P26" s="36">
        <f t="shared" si="8"/>
        <v>0</v>
      </c>
      <c r="Q26" s="7">
        <v>0</v>
      </c>
      <c r="R26" s="7"/>
      <c r="S26" s="7"/>
      <c r="T26" s="12">
        <f t="shared" si="9"/>
        <v>0</v>
      </c>
      <c r="U26" s="13" t="str">
        <f t="shared" si="10"/>
        <v>F</v>
      </c>
      <c r="V26" s="15">
        <f t="shared" si="11"/>
        <v>0</v>
      </c>
    </row>
    <row r="27" spans="1:22" ht="19.899999999999999" x14ac:dyDescent="0.8">
      <c r="A27" s="5">
        <f>'1.คุณธรรม'!A27</f>
        <v>0</v>
      </c>
      <c r="B27" s="1"/>
      <c r="C27" s="1">
        <f t="shared" si="0"/>
        <v>0</v>
      </c>
      <c r="D27" s="1">
        <f t="shared" si="1"/>
        <v>0</v>
      </c>
      <c r="E27" s="2"/>
      <c r="F27" s="2">
        <f t="shared" si="12"/>
        <v>0</v>
      </c>
      <c r="G27" s="2">
        <f t="shared" si="2"/>
        <v>0</v>
      </c>
      <c r="H27" s="3"/>
      <c r="I27" s="3">
        <f t="shared" si="3"/>
        <v>0</v>
      </c>
      <c r="J27" s="3">
        <f t="shared" si="4"/>
        <v>0</v>
      </c>
      <c r="K27" s="4"/>
      <c r="L27" s="4">
        <f t="shared" si="5"/>
        <v>0</v>
      </c>
      <c r="M27" s="4">
        <f t="shared" si="6"/>
        <v>0</v>
      </c>
      <c r="N27" s="6"/>
      <c r="O27" s="36">
        <f t="shared" si="7"/>
        <v>0</v>
      </c>
      <c r="P27" s="36">
        <f t="shared" si="8"/>
        <v>0</v>
      </c>
      <c r="Q27" s="7">
        <v>0</v>
      </c>
      <c r="R27" s="7"/>
      <c r="S27" s="7"/>
      <c r="T27" s="12">
        <f t="shared" si="9"/>
        <v>0</v>
      </c>
      <c r="U27" s="13" t="str">
        <f t="shared" si="10"/>
        <v>F</v>
      </c>
      <c r="V27" s="15">
        <f t="shared" si="11"/>
        <v>0</v>
      </c>
    </row>
    <row r="28" spans="1:22" ht="19.899999999999999" x14ac:dyDescent="0.8">
      <c r="A28" s="5">
        <f>'1.คุณธรรม'!A28</f>
        <v>0</v>
      </c>
      <c r="B28" s="1"/>
      <c r="C28" s="1">
        <f t="shared" si="0"/>
        <v>0</v>
      </c>
      <c r="D28" s="1">
        <f t="shared" si="1"/>
        <v>0</v>
      </c>
      <c r="E28" s="2"/>
      <c r="F28" s="2">
        <f t="shared" si="12"/>
        <v>0</v>
      </c>
      <c r="G28" s="2">
        <f t="shared" si="2"/>
        <v>0</v>
      </c>
      <c r="H28" s="3"/>
      <c r="I28" s="3">
        <f t="shared" si="3"/>
        <v>0</v>
      </c>
      <c r="J28" s="3">
        <f t="shared" si="4"/>
        <v>0</v>
      </c>
      <c r="K28" s="4"/>
      <c r="L28" s="4">
        <f t="shared" si="5"/>
        <v>0</v>
      </c>
      <c r="M28" s="4">
        <f t="shared" si="6"/>
        <v>0</v>
      </c>
      <c r="N28" s="6"/>
      <c r="O28" s="36">
        <f t="shared" si="7"/>
        <v>0</v>
      </c>
      <c r="P28" s="36">
        <f t="shared" si="8"/>
        <v>0</v>
      </c>
      <c r="Q28" s="7">
        <v>0</v>
      </c>
      <c r="R28" s="7"/>
      <c r="S28" s="7"/>
      <c r="T28" s="12">
        <f t="shared" si="9"/>
        <v>0</v>
      </c>
      <c r="U28" s="13" t="str">
        <f t="shared" si="10"/>
        <v>F</v>
      </c>
      <c r="V28" s="15">
        <f t="shared" si="11"/>
        <v>0</v>
      </c>
    </row>
    <row r="29" spans="1:22" ht="19.899999999999999" x14ac:dyDescent="0.8">
      <c r="A29" s="5">
        <f>'1.คุณธรรม'!A29</f>
        <v>0</v>
      </c>
      <c r="B29" s="1"/>
      <c r="C29" s="1">
        <f t="shared" si="0"/>
        <v>0</v>
      </c>
      <c r="D29" s="1">
        <f t="shared" si="1"/>
        <v>0</v>
      </c>
      <c r="E29" s="2"/>
      <c r="F29" s="2">
        <f t="shared" si="12"/>
        <v>0</v>
      </c>
      <c r="G29" s="2">
        <f t="shared" si="2"/>
        <v>0</v>
      </c>
      <c r="H29" s="3"/>
      <c r="I29" s="3">
        <f t="shared" si="3"/>
        <v>0</v>
      </c>
      <c r="J29" s="3">
        <f t="shared" si="4"/>
        <v>0</v>
      </c>
      <c r="K29" s="4"/>
      <c r="L29" s="4">
        <f t="shared" si="5"/>
        <v>0</v>
      </c>
      <c r="M29" s="4">
        <f t="shared" si="6"/>
        <v>0</v>
      </c>
      <c r="N29" s="6"/>
      <c r="O29" s="36">
        <f t="shared" si="7"/>
        <v>0</v>
      </c>
      <c r="P29" s="36">
        <f t="shared" si="8"/>
        <v>0</v>
      </c>
      <c r="Q29" s="7">
        <v>0</v>
      </c>
      <c r="R29" s="7"/>
      <c r="S29" s="7"/>
      <c r="T29" s="12">
        <f t="shared" si="9"/>
        <v>0</v>
      </c>
      <c r="U29" s="13" t="str">
        <f t="shared" si="10"/>
        <v>F</v>
      </c>
      <c r="V29" s="15">
        <f t="shared" si="11"/>
        <v>0</v>
      </c>
    </row>
    <row r="30" spans="1:22" ht="19.899999999999999" x14ac:dyDescent="0.8">
      <c r="A30" s="5">
        <f>'1.คุณธรรม'!A30</f>
        <v>0</v>
      </c>
      <c r="B30" s="1"/>
      <c r="C30" s="1">
        <f t="shared" si="0"/>
        <v>0</v>
      </c>
      <c r="D30" s="1">
        <f t="shared" si="1"/>
        <v>0</v>
      </c>
      <c r="E30" s="2"/>
      <c r="F30" s="2">
        <f t="shared" si="12"/>
        <v>0</v>
      </c>
      <c r="G30" s="2">
        <f t="shared" si="2"/>
        <v>0</v>
      </c>
      <c r="H30" s="3"/>
      <c r="I30" s="3">
        <f t="shared" si="3"/>
        <v>0</v>
      </c>
      <c r="J30" s="3">
        <f t="shared" si="4"/>
        <v>0</v>
      </c>
      <c r="K30" s="4"/>
      <c r="L30" s="4">
        <f t="shared" si="5"/>
        <v>0</v>
      </c>
      <c r="M30" s="4">
        <f t="shared" si="6"/>
        <v>0</v>
      </c>
      <c r="N30" s="6"/>
      <c r="O30" s="36">
        <f t="shared" si="7"/>
        <v>0</v>
      </c>
      <c r="P30" s="36">
        <f t="shared" si="8"/>
        <v>0</v>
      </c>
      <c r="Q30" s="7">
        <v>0</v>
      </c>
      <c r="R30" s="7"/>
      <c r="S30" s="7"/>
      <c r="T30" s="12">
        <f t="shared" si="9"/>
        <v>0</v>
      </c>
      <c r="U30" s="13" t="str">
        <f t="shared" si="10"/>
        <v>F</v>
      </c>
      <c r="V30" s="15">
        <f t="shared" si="11"/>
        <v>0</v>
      </c>
    </row>
    <row r="31" spans="1:22" ht="19.899999999999999" x14ac:dyDescent="0.8">
      <c r="A31" s="5">
        <f>'1.คุณธรรม'!A31</f>
        <v>0</v>
      </c>
      <c r="B31" s="1"/>
      <c r="C31" s="1">
        <f t="shared" si="0"/>
        <v>0</v>
      </c>
      <c r="D31" s="1">
        <f t="shared" si="1"/>
        <v>0</v>
      </c>
      <c r="E31" s="2"/>
      <c r="F31" s="2">
        <f t="shared" si="12"/>
        <v>0</v>
      </c>
      <c r="G31" s="2">
        <f t="shared" si="2"/>
        <v>0</v>
      </c>
      <c r="H31" s="3"/>
      <c r="I31" s="3">
        <f t="shared" si="3"/>
        <v>0</v>
      </c>
      <c r="J31" s="3">
        <f t="shared" si="4"/>
        <v>0</v>
      </c>
      <c r="K31" s="4"/>
      <c r="L31" s="4">
        <f t="shared" si="5"/>
        <v>0</v>
      </c>
      <c r="M31" s="4">
        <f t="shared" si="6"/>
        <v>0</v>
      </c>
      <c r="N31" s="6"/>
      <c r="O31" s="36">
        <f t="shared" si="7"/>
        <v>0</v>
      </c>
      <c r="P31" s="36">
        <f t="shared" si="8"/>
        <v>0</v>
      </c>
      <c r="Q31" s="7">
        <v>0</v>
      </c>
      <c r="R31" s="7"/>
      <c r="S31" s="7"/>
      <c r="T31" s="12">
        <f t="shared" si="9"/>
        <v>0</v>
      </c>
      <c r="U31" s="13" t="str">
        <f t="shared" si="10"/>
        <v>F</v>
      </c>
      <c r="V31" s="15">
        <f t="shared" si="11"/>
        <v>0</v>
      </c>
    </row>
    <row r="32" spans="1:22" ht="19.899999999999999" x14ac:dyDescent="0.8">
      <c r="A32" s="5">
        <f>'1.คุณธรรม'!A32</f>
        <v>0</v>
      </c>
      <c r="B32" s="1"/>
      <c r="C32" s="1">
        <f t="shared" si="0"/>
        <v>0</v>
      </c>
      <c r="D32" s="1">
        <f t="shared" si="1"/>
        <v>0</v>
      </c>
      <c r="E32" s="2"/>
      <c r="F32" s="2">
        <f t="shared" si="12"/>
        <v>0</v>
      </c>
      <c r="G32" s="2">
        <f t="shared" si="2"/>
        <v>0</v>
      </c>
      <c r="H32" s="3"/>
      <c r="I32" s="3">
        <f t="shared" si="3"/>
        <v>0</v>
      </c>
      <c r="J32" s="3">
        <f t="shared" si="4"/>
        <v>0</v>
      </c>
      <c r="K32" s="4"/>
      <c r="L32" s="4">
        <f t="shared" si="5"/>
        <v>0</v>
      </c>
      <c r="M32" s="4">
        <f t="shared" si="6"/>
        <v>0</v>
      </c>
      <c r="N32" s="6"/>
      <c r="O32" s="36">
        <f t="shared" si="7"/>
        <v>0</v>
      </c>
      <c r="P32" s="36">
        <f t="shared" si="8"/>
        <v>0</v>
      </c>
      <c r="Q32" s="7">
        <v>0</v>
      </c>
      <c r="R32" s="7"/>
      <c r="S32" s="7"/>
      <c r="T32" s="12">
        <f t="shared" si="9"/>
        <v>0</v>
      </c>
      <c r="U32" s="13" t="str">
        <f t="shared" si="10"/>
        <v>F</v>
      </c>
      <c r="V32" s="15">
        <f t="shared" si="11"/>
        <v>0</v>
      </c>
    </row>
    <row r="33" spans="1:22" ht="19.899999999999999" x14ac:dyDescent="0.8">
      <c r="A33" s="5">
        <f>'1.คุณธรรม'!A33</f>
        <v>0</v>
      </c>
      <c r="B33" s="1"/>
      <c r="C33" s="1">
        <f t="shared" si="0"/>
        <v>0</v>
      </c>
      <c r="D33" s="1">
        <f t="shared" si="1"/>
        <v>0</v>
      </c>
      <c r="E33" s="2"/>
      <c r="F33" s="2">
        <f t="shared" si="12"/>
        <v>0</v>
      </c>
      <c r="G33" s="2">
        <f t="shared" si="2"/>
        <v>0</v>
      </c>
      <c r="H33" s="3"/>
      <c r="I33" s="3">
        <f t="shared" si="3"/>
        <v>0</v>
      </c>
      <c r="J33" s="3">
        <f t="shared" si="4"/>
        <v>0</v>
      </c>
      <c r="K33" s="4"/>
      <c r="L33" s="4">
        <f t="shared" si="5"/>
        <v>0</v>
      </c>
      <c r="M33" s="4">
        <f t="shared" si="6"/>
        <v>0</v>
      </c>
      <c r="N33" s="6"/>
      <c r="O33" s="36">
        <f t="shared" si="7"/>
        <v>0</v>
      </c>
      <c r="P33" s="36">
        <f t="shared" si="8"/>
        <v>0</v>
      </c>
      <c r="Q33" s="7">
        <v>0</v>
      </c>
      <c r="R33" s="7"/>
      <c r="S33" s="7"/>
      <c r="T33" s="12">
        <f t="shared" si="9"/>
        <v>0</v>
      </c>
      <c r="U33" s="13" t="str">
        <f t="shared" si="10"/>
        <v>F</v>
      </c>
      <c r="V33" s="15">
        <f t="shared" si="11"/>
        <v>0</v>
      </c>
    </row>
    <row r="34" spans="1:22" ht="19.899999999999999" x14ac:dyDescent="0.8">
      <c r="A34" s="5">
        <f>'1.คุณธรรม'!A34</f>
        <v>0</v>
      </c>
      <c r="B34" s="1"/>
      <c r="C34" s="1">
        <f t="shared" si="0"/>
        <v>0</v>
      </c>
      <c r="D34" s="1">
        <f t="shared" si="1"/>
        <v>0</v>
      </c>
      <c r="E34" s="2"/>
      <c r="F34" s="2">
        <f t="shared" si="12"/>
        <v>0</v>
      </c>
      <c r="G34" s="2">
        <f t="shared" si="2"/>
        <v>0</v>
      </c>
      <c r="H34" s="3"/>
      <c r="I34" s="3">
        <f t="shared" si="3"/>
        <v>0</v>
      </c>
      <c r="J34" s="3">
        <f t="shared" si="4"/>
        <v>0</v>
      </c>
      <c r="K34" s="4"/>
      <c r="L34" s="4">
        <f t="shared" si="5"/>
        <v>0</v>
      </c>
      <c r="M34" s="4">
        <f t="shared" si="6"/>
        <v>0</v>
      </c>
      <c r="N34" s="6"/>
      <c r="O34" s="36">
        <f t="shared" si="7"/>
        <v>0</v>
      </c>
      <c r="P34" s="36">
        <f t="shared" si="8"/>
        <v>0</v>
      </c>
      <c r="Q34" s="7">
        <v>0</v>
      </c>
      <c r="R34" s="7"/>
      <c r="S34" s="7"/>
      <c r="T34" s="12">
        <f t="shared" si="9"/>
        <v>0</v>
      </c>
      <c r="U34" s="13" t="str">
        <f t="shared" si="10"/>
        <v>F</v>
      </c>
      <c r="V34" s="15">
        <f t="shared" si="11"/>
        <v>0</v>
      </c>
    </row>
    <row r="35" spans="1:22" ht="19.899999999999999" x14ac:dyDescent="0.8">
      <c r="A35" s="5">
        <f>'1.คุณธรรม'!A35</f>
        <v>0</v>
      </c>
      <c r="B35" s="1"/>
      <c r="C35" s="1">
        <f>(B35*100)/C$4</f>
        <v>0</v>
      </c>
      <c r="D35" s="1">
        <f t="shared" si="1"/>
        <v>0</v>
      </c>
      <c r="E35" s="2"/>
      <c r="F35" s="2">
        <f t="shared" si="12"/>
        <v>0</v>
      </c>
      <c r="G35" s="2">
        <f t="shared" si="2"/>
        <v>0</v>
      </c>
      <c r="H35" s="3"/>
      <c r="I35" s="3">
        <f t="shared" si="3"/>
        <v>0</v>
      </c>
      <c r="J35" s="3">
        <f t="shared" si="4"/>
        <v>0</v>
      </c>
      <c r="K35" s="4"/>
      <c r="L35" s="4">
        <f t="shared" si="5"/>
        <v>0</v>
      </c>
      <c r="M35" s="4">
        <f t="shared" si="6"/>
        <v>0</v>
      </c>
      <c r="N35" s="6"/>
      <c r="O35" s="36">
        <f t="shared" si="7"/>
        <v>0</v>
      </c>
      <c r="P35" s="36">
        <f t="shared" si="8"/>
        <v>0</v>
      </c>
      <c r="Q35" s="7">
        <v>0</v>
      </c>
      <c r="R35" s="7"/>
      <c r="S35" s="7"/>
      <c r="T35" s="12">
        <f t="shared" si="9"/>
        <v>0</v>
      </c>
      <c r="U35" s="13" t="str">
        <f t="shared" si="10"/>
        <v>F</v>
      </c>
      <c r="V35" s="15">
        <f t="shared" si="11"/>
        <v>0</v>
      </c>
    </row>
    <row r="36" spans="1:22" ht="19.899999999999999" x14ac:dyDescent="0.8">
      <c r="A36" s="16" t="s">
        <v>5</v>
      </c>
      <c r="B36" s="17">
        <v>80</v>
      </c>
      <c r="C36" s="1">
        <f>(B36*100)/C$4</f>
        <v>100</v>
      </c>
      <c r="D36" s="1">
        <f t="shared" si="1"/>
        <v>20</v>
      </c>
      <c r="E36" s="17">
        <v>120</v>
      </c>
      <c r="F36" s="2">
        <f t="shared" si="12"/>
        <v>100</v>
      </c>
      <c r="G36" s="2">
        <f t="shared" si="2"/>
        <v>25</v>
      </c>
      <c r="H36" s="17">
        <v>100</v>
      </c>
      <c r="I36" s="3">
        <f t="shared" si="3"/>
        <v>100</v>
      </c>
      <c r="J36" s="3">
        <f t="shared" si="4"/>
        <v>20</v>
      </c>
      <c r="K36" s="17">
        <v>90</v>
      </c>
      <c r="L36" s="4">
        <f t="shared" si="5"/>
        <v>100</v>
      </c>
      <c r="M36" s="4">
        <f t="shared" si="6"/>
        <v>20</v>
      </c>
      <c r="N36" s="8">
        <v>80</v>
      </c>
      <c r="O36" s="36">
        <f t="shared" si="7"/>
        <v>100</v>
      </c>
      <c r="P36" s="36">
        <f t="shared" si="8"/>
        <v>15</v>
      </c>
      <c r="Q36" s="8"/>
      <c r="R36" s="8"/>
      <c r="S36" s="8"/>
      <c r="T36" s="17">
        <f t="shared" si="9"/>
        <v>100</v>
      </c>
      <c r="U36" s="18"/>
      <c r="V36" s="17"/>
    </row>
    <row r="37" spans="1:22" x14ac:dyDescent="0.45">
      <c r="A37" s="10" t="s">
        <v>3</v>
      </c>
      <c r="B37" s="11">
        <f>AVERAGE(B7:B36)</f>
        <v>80</v>
      </c>
      <c r="C37" s="11">
        <f t="shared" ref="C37:T37" si="13">AVERAGE(C7:C36)</f>
        <v>3.3333333333333335</v>
      </c>
      <c r="D37" s="11">
        <f t="shared" si="13"/>
        <v>0.66666666666666663</v>
      </c>
      <c r="E37" s="11">
        <f t="shared" si="13"/>
        <v>120</v>
      </c>
      <c r="F37" s="11">
        <f t="shared" si="13"/>
        <v>3.3333333333333335</v>
      </c>
      <c r="G37" s="11">
        <f t="shared" si="13"/>
        <v>0.83333333333333337</v>
      </c>
      <c r="H37" s="11">
        <f t="shared" si="13"/>
        <v>100</v>
      </c>
      <c r="I37" s="11">
        <f t="shared" si="13"/>
        <v>3.3333333333333335</v>
      </c>
      <c r="J37" s="11">
        <f t="shared" si="13"/>
        <v>0.66666666666666663</v>
      </c>
      <c r="K37" s="11">
        <f t="shared" si="13"/>
        <v>90</v>
      </c>
      <c r="L37" s="11">
        <f t="shared" si="13"/>
        <v>3.3333333333333335</v>
      </c>
      <c r="M37" s="11">
        <f t="shared" si="13"/>
        <v>0.66666666666666663</v>
      </c>
      <c r="N37" s="11">
        <f t="shared" si="13"/>
        <v>80</v>
      </c>
      <c r="O37" s="11">
        <f t="shared" si="13"/>
        <v>3.3333333333333335</v>
      </c>
      <c r="P37" s="11">
        <f t="shared" si="13"/>
        <v>0.5</v>
      </c>
      <c r="Q37" s="11">
        <f t="shared" si="13"/>
        <v>0</v>
      </c>
      <c r="R37" s="11">
        <f t="shared" si="13"/>
        <v>0</v>
      </c>
      <c r="S37" s="11">
        <f t="shared" si="13"/>
        <v>0</v>
      </c>
      <c r="T37" s="11">
        <f t="shared" si="13"/>
        <v>3.3333333333333335</v>
      </c>
      <c r="U37" s="17"/>
      <c r="V37" s="8"/>
    </row>
    <row r="38" spans="1:22" x14ac:dyDescent="0.45">
      <c r="A38" s="10" t="s">
        <v>4</v>
      </c>
      <c r="B38" s="11" t="e">
        <f>STDEV(B7:B36)</f>
        <v>#DIV/0!</v>
      </c>
      <c r="C38" s="11">
        <f t="shared" ref="C38:T38" si="14">STDEV(C7:C36)</f>
        <v>18.257418583505537</v>
      </c>
      <c r="D38" s="11">
        <f t="shared" si="14"/>
        <v>3.6514837167011076</v>
      </c>
      <c r="E38" s="11" t="e">
        <f t="shared" si="14"/>
        <v>#DIV/0!</v>
      </c>
      <c r="F38" s="11">
        <f t="shared" si="14"/>
        <v>18.257418583505537</v>
      </c>
      <c r="G38" s="11">
        <f t="shared" si="14"/>
        <v>4.5643546458763842</v>
      </c>
      <c r="H38" s="11" t="e">
        <f t="shared" si="14"/>
        <v>#DIV/0!</v>
      </c>
      <c r="I38" s="11">
        <f t="shared" si="14"/>
        <v>18.257418583505537</v>
      </c>
      <c r="J38" s="11">
        <f t="shared" si="14"/>
        <v>3.6514837167011076</v>
      </c>
      <c r="K38" s="11" t="e">
        <f t="shared" si="14"/>
        <v>#DIV/0!</v>
      </c>
      <c r="L38" s="11">
        <f t="shared" si="14"/>
        <v>18.257418583505537</v>
      </c>
      <c r="M38" s="11">
        <f t="shared" si="14"/>
        <v>3.6514837167011076</v>
      </c>
      <c r="N38" s="11" t="e">
        <f t="shared" si="14"/>
        <v>#DIV/0!</v>
      </c>
      <c r="O38" s="11">
        <f t="shared" si="14"/>
        <v>18.257418583505537</v>
      </c>
      <c r="P38" s="11">
        <f t="shared" si="14"/>
        <v>2.7386127875258306</v>
      </c>
      <c r="Q38" s="11">
        <f t="shared" si="14"/>
        <v>0</v>
      </c>
      <c r="R38" s="11" t="e">
        <f t="shared" si="14"/>
        <v>#DIV/0!</v>
      </c>
      <c r="S38" s="11" t="e">
        <f t="shared" si="14"/>
        <v>#DIV/0!</v>
      </c>
      <c r="T38" s="11">
        <f t="shared" si="14"/>
        <v>18.257418583505537</v>
      </c>
      <c r="U38" s="17"/>
      <c r="V38" s="8"/>
    </row>
    <row r="40" spans="1:22" x14ac:dyDescent="0.45">
      <c r="T40" t="s">
        <v>50</v>
      </c>
      <c r="U40" t="s">
        <v>51</v>
      </c>
    </row>
    <row r="41" spans="1:22" x14ac:dyDescent="0.45">
      <c r="Q41" t="s">
        <v>48</v>
      </c>
      <c r="T41">
        <f>COUNTIF(T7:T35,"&gt;59.99")</f>
        <v>0</v>
      </c>
      <c r="U41">
        <f>(T41*100)/T43</f>
        <v>0</v>
      </c>
    </row>
    <row r="42" spans="1:22" x14ac:dyDescent="0.45">
      <c r="Q42" t="s">
        <v>49</v>
      </c>
      <c r="T42">
        <f>COUNTIF(T7:T35,"&lt;60")</f>
        <v>29</v>
      </c>
      <c r="U42">
        <f>(T42*100)/T43</f>
        <v>100</v>
      </c>
    </row>
    <row r="43" spans="1:22" x14ac:dyDescent="0.45">
      <c r="S43" t="s">
        <v>52</v>
      </c>
      <c r="T43">
        <f>SUM(T41:T42)</f>
        <v>29</v>
      </c>
      <c r="U43">
        <f>SUM(U41:U42)</f>
        <v>100</v>
      </c>
    </row>
  </sheetData>
  <mergeCells count="9">
    <mergeCell ref="Q3:S3"/>
    <mergeCell ref="T3:V4"/>
    <mergeCell ref="T5:V5"/>
    <mergeCell ref="A3:A6"/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1"/>
  <sheetViews>
    <sheetView topLeftCell="A19" workbookViewId="0"/>
  </sheetViews>
  <sheetFormatPr defaultRowHeight="14.25" x14ac:dyDescent="0.45"/>
  <cols>
    <col min="1" max="1" width="15.3984375" customWidth="1"/>
    <col min="2" max="2" width="14.86328125" customWidth="1"/>
    <col min="4" max="4" width="15.53125" customWidth="1"/>
    <col min="6" max="6" width="14.59765625" customWidth="1"/>
    <col min="8" max="8" width="12.6640625" customWidth="1"/>
    <col min="10" max="10" width="12.73046875" customWidth="1"/>
    <col min="12" max="12" width="13.265625" customWidth="1"/>
  </cols>
  <sheetData>
    <row r="1" spans="1:17" ht="29.25" x14ac:dyDescent="0.7">
      <c r="A1" s="23"/>
      <c r="B1" s="23"/>
      <c r="C1" s="23"/>
      <c r="D1" s="44" t="s">
        <v>33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4.25" customHeight="1" x14ac:dyDescent="0.45">
      <c r="A3" s="99" t="s">
        <v>2</v>
      </c>
      <c r="B3" s="112" t="s">
        <v>27</v>
      </c>
      <c r="C3" s="113"/>
      <c r="D3" s="114" t="s">
        <v>28</v>
      </c>
      <c r="E3" s="115"/>
      <c r="F3" s="116" t="s">
        <v>29</v>
      </c>
      <c r="G3" s="117"/>
      <c r="H3" s="118" t="s">
        <v>30</v>
      </c>
      <c r="I3" s="119"/>
      <c r="J3" s="116" t="s">
        <v>31</v>
      </c>
      <c r="K3" s="117"/>
      <c r="L3" s="108" t="s">
        <v>32</v>
      </c>
      <c r="M3" s="109"/>
      <c r="N3" s="110" t="s">
        <v>18</v>
      </c>
      <c r="O3" s="111"/>
      <c r="P3" s="111"/>
      <c r="Q3" s="23"/>
    </row>
    <row r="4" spans="1:17" x14ac:dyDescent="0.45">
      <c r="A4" s="99"/>
      <c r="B4" s="41" t="s">
        <v>25</v>
      </c>
      <c r="C4" s="22">
        <v>20</v>
      </c>
      <c r="D4" s="41" t="s">
        <v>25</v>
      </c>
      <c r="E4" s="22">
        <v>10</v>
      </c>
      <c r="F4" s="20" t="s">
        <v>25</v>
      </c>
      <c r="G4" s="22">
        <v>20</v>
      </c>
      <c r="H4" s="20" t="s">
        <v>25</v>
      </c>
      <c r="I4" s="22">
        <v>30</v>
      </c>
      <c r="J4" s="20" t="s">
        <v>25</v>
      </c>
      <c r="K4" s="22">
        <v>20</v>
      </c>
      <c r="L4" s="20" t="s">
        <v>25</v>
      </c>
      <c r="M4" s="22"/>
      <c r="N4" s="110"/>
      <c r="O4" s="111"/>
      <c r="P4" s="111"/>
      <c r="Q4" s="23"/>
    </row>
    <row r="5" spans="1:17" x14ac:dyDescent="0.45">
      <c r="A5" s="100"/>
      <c r="B5" s="42" t="s">
        <v>11</v>
      </c>
      <c r="C5" s="29" t="s">
        <v>26</v>
      </c>
      <c r="D5" s="43" t="s">
        <v>11</v>
      </c>
      <c r="E5" s="29" t="s">
        <v>26</v>
      </c>
      <c r="F5" s="32" t="s">
        <v>11</v>
      </c>
      <c r="G5" s="29" t="s">
        <v>26</v>
      </c>
      <c r="H5" s="35" t="s">
        <v>11</v>
      </c>
      <c r="I5" s="29" t="s">
        <v>26</v>
      </c>
      <c r="J5" s="32" t="s">
        <v>11</v>
      </c>
      <c r="K5" s="29" t="s">
        <v>26</v>
      </c>
      <c r="L5" s="39" t="s">
        <v>11</v>
      </c>
      <c r="M5" s="29" t="s">
        <v>26</v>
      </c>
      <c r="N5" s="9" t="s">
        <v>1</v>
      </c>
      <c r="O5" s="9" t="s">
        <v>7</v>
      </c>
      <c r="P5" s="14" t="s">
        <v>8</v>
      </c>
      <c r="Q5" s="23"/>
    </row>
    <row r="6" spans="1:17" ht="19.899999999999999" x14ac:dyDescent="0.8">
      <c r="A6" s="5">
        <f>'1.คุณธรรม'!A7</f>
        <v>0</v>
      </c>
      <c r="B6" s="1"/>
      <c r="C6" s="1">
        <f>B6*(C$4/100)</f>
        <v>0</v>
      </c>
      <c r="D6" s="2"/>
      <c r="E6" s="2">
        <f>D6*(E$4/100)</f>
        <v>0</v>
      </c>
      <c r="F6" s="3"/>
      <c r="G6" s="2">
        <f>F6*(G$4/100)</f>
        <v>0</v>
      </c>
      <c r="H6" s="4"/>
      <c r="I6" s="2">
        <f>H6*(I$4/100)</f>
        <v>0</v>
      </c>
      <c r="J6" s="6"/>
      <c r="K6" s="2">
        <f>J6*(K$4/100)</f>
        <v>0</v>
      </c>
      <c r="L6" s="74">
        <v>0</v>
      </c>
      <c r="M6" s="2">
        <f>L6*(M$4/100)</f>
        <v>0</v>
      </c>
      <c r="N6" s="12">
        <f>(C6+E6+G6+I6+K6+M6)</f>
        <v>0</v>
      </c>
      <c r="O6" s="13" t="str">
        <f>IF(N6&gt;80,"A",IF(N6&gt;70,"B+",IF(N6&gt;60,"B",IF(N6&gt;50,"C+",IF(N6&gt;40,"C",IF(N6&gt;30,"D+",IF(N6&gt;=20,"D","F")))))))</f>
        <v>F</v>
      </c>
      <c r="P6" s="15">
        <f>IF(O6="A",4,IF(O6="B+",3.5,IF(O6="B",3,IF(O6="C+",2.5,IF(O6="C",2,IF(O6="D+",1.5,IF(O6="D",1,IF(O6="F",0))))))))</f>
        <v>0</v>
      </c>
      <c r="Q6" s="23"/>
    </row>
    <row r="7" spans="1:17" ht="19.899999999999999" x14ac:dyDescent="0.8">
      <c r="A7" s="5">
        <f>'1.คุณธรรม'!A8</f>
        <v>0</v>
      </c>
      <c r="B7" s="1"/>
      <c r="C7" s="1">
        <f t="shared" ref="C7:C37" si="0">B7*(C$4/100)</f>
        <v>0</v>
      </c>
      <c r="D7" s="2"/>
      <c r="E7" s="2">
        <f t="shared" ref="E7:E37" si="1">D7*(E$4/100)</f>
        <v>0</v>
      </c>
      <c r="F7" s="3"/>
      <c r="G7" s="2">
        <f t="shared" ref="G7:G37" si="2">F7*(G$4/100)</f>
        <v>0</v>
      </c>
      <c r="H7" s="4"/>
      <c r="I7" s="2">
        <f t="shared" ref="I7:I37" si="3">H7*(I$4/100)</f>
        <v>0</v>
      </c>
      <c r="J7" s="6"/>
      <c r="K7" s="2">
        <f t="shared" ref="K7:K37" si="4">J7*(K$4/100)</f>
        <v>0</v>
      </c>
      <c r="L7" s="74">
        <v>0</v>
      </c>
      <c r="M7" s="2">
        <f t="shared" ref="M7:M37" si="5">L7*(M$4/100)</f>
        <v>0</v>
      </c>
      <c r="N7" s="12">
        <f>(C7+E7+G7+I7+K7+M7)</f>
        <v>0</v>
      </c>
      <c r="O7" s="13" t="str">
        <f t="shared" ref="O7:O35" si="6">IF(N7&gt;80,"A",IF(N7&gt;70,"B+",IF(N7&gt;60,"B",IF(N7&gt;50,"C+",IF(N7&gt;40,"C",IF(N7&gt;30,"D+",IF(N7&gt;=20,"D","F")))))))</f>
        <v>F</v>
      </c>
      <c r="P7" s="15">
        <f t="shared" ref="P7:P35" si="7">IF(O7="A",4,IF(O7="B+",3.5,IF(O7="B",3,IF(O7="C+",2.5,IF(O7="C",2,IF(O7="D+",1.5,IF(O7="D",1,IF(O7="F",0))))))))</f>
        <v>0</v>
      </c>
      <c r="Q7" s="23"/>
    </row>
    <row r="8" spans="1:17" ht="19.899999999999999" x14ac:dyDescent="0.8">
      <c r="A8" s="5">
        <f>'1.คุณธรรม'!A9</f>
        <v>0</v>
      </c>
      <c r="B8" s="1"/>
      <c r="C8" s="1">
        <f t="shared" si="0"/>
        <v>0</v>
      </c>
      <c r="D8" s="2"/>
      <c r="E8" s="2">
        <f t="shared" si="1"/>
        <v>0</v>
      </c>
      <c r="F8" s="3"/>
      <c r="G8" s="2">
        <f t="shared" si="2"/>
        <v>0</v>
      </c>
      <c r="H8" s="4"/>
      <c r="I8" s="2">
        <f t="shared" si="3"/>
        <v>0</v>
      </c>
      <c r="J8" s="6"/>
      <c r="K8" s="2">
        <f t="shared" si="4"/>
        <v>0</v>
      </c>
      <c r="L8" s="74">
        <v>0</v>
      </c>
      <c r="M8" s="2">
        <f t="shared" si="5"/>
        <v>0</v>
      </c>
      <c r="N8" s="12">
        <f t="shared" ref="N8:N37" si="8">(C8+E8+G8+I8+K8+M8)</f>
        <v>0</v>
      </c>
      <c r="O8" s="13" t="str">
        <f t="shared" si="6"/>
        <v>F</v>
      </c>
      <c r="P8" s="15">
        <f t="shared" si="7"/>
        <v>0</v>
      </c>
      <c r="Q8" s="23"/>
    </row>
    <row r="9" spans="1:17" ht="19.899999999999999" x14ac:dyDescent="0.8">
      <c r="A9" s="5">
        <f>'1.คุณธรรม'!A10</f>
        <v>0</v>
      </c>
      <c r="B9" s="1"/>
      <c r="C9" s="1">
        <f t="shared" si="0"/>
        <v>0</v>
      </c>
      <c r="D9" s="2"/>
      <c r="E9" s="2">
        <f t="shared" si="1"/>
        <v>0</v>
      </c>
      <c r="F9" s="3"/>
      <c r="G9" s="2">
        <f t="shared" si="2"/>
        <v>0</v>
      </c>
      <c r="H9" s="4"/>
      <c r="I9" s="2">
        <f t="shared" si="3"/>
        <v>0</v>
      </c>
      <c r="J9" s="6"/>
      <c r="K9" s="2">
        <f t="shared" si="4"/>
        <v>0</v>
      </c>
      <c r="L9" s="74">
        <v>0</v>
      </c>
      <c r="M9" s="2">
        <f t="shared" si="5"/>
        <v>0</v>
      </c>
      <c r="N9" s="12">
        <f t="shared" si="8"/>
        <v>0</v>
      </c>
      <c r="O9" s="13" t="str">
        <f t="shared" si="6"/>
        <v>F</v>
      </c>
      <c r="P9" s="15">
        <f t="shared" si="7"/>
        <v>0</v>
      </c>
      <c r="Q9" s="23"/>
    </row>
    <row r="10" spans="1:17" ht="19.899999999999999" x14ac:dyDescent="0.8">
      <c r="A10" s="5">
        <f>'1.คุณธรรม'!A11</f>
        <v>0</v>
      </c>
      <c r="B10" s="1"/>
      <c r="C10" s="1">
        <f t="shared" si="0"/>
        <v>0</v>
      </c>
      <c r="D10" s="2"/>
      <c r="E10" s="2">
        <f t="shared" si="1"/>
        <v>0</v>
      </c>
      <c r="F10" s="3"/>
      <c r="G10" s="2">
        <f t="shared" si="2"/>
        <v>0</v>
      </c>
      <c r="H10" s="4"/>
      <c r="I10" s="2">
        <f t="shared" si="3"/>
        <v>0</v>
      </c>
      <c r="J10" s="6"/>
      <c r="K10" s="2">
        <f t="shared" si="4"/>
        <v>0</v>
      </c>
      <c r="L10" s="74">
        <v>0</v>
      </c>
      <c r="M10" s="2">
        <f t="shared" si="5"/>
        <v>0</v>
      </c>
      <c r="N10" s="12">
        <f t="shared" si="8"/>
        <v>0</v>
      </c>
      <c r="O10" s="13" t="str">
        <f t="shared" si="6"/>
        <v>F</v>
      </c>
      <c r="P10" s="15">
        <f t="shared" si="7"/>
        <v>0</v>
      </c>
      <c r="Q10" s="23"/>
    </row>
    <row r="11" spans="1:17" ht="19.899999999999999" x14ac:dyDescent="0.8">
      <c r="A11" s="5">
        <f>'1.คุณธรรม'!A12</f>
        <v>0</v>
      </c>
      <c r="B11" s="1"/>
      <c r="C11" s="1">
        <f t="shared" si="0"/>
        <v>0</v>
      </c>
      <c r="D11" s="2"/>
      <c r="E11" s="2">
        <f t="shared" si="1"/>
        <v>0</v>
      </c>
      <c r="F11" s="3"/>
      <c r="G11" s="2">
        <f t="shared" si="2"/>
        <v>0</v>
      </c>
      <c r="H11" s="4"/>
      <c r="I11" s="2">
        <f t="shared" si="3"/>
        <v>0</v>
      </c>
      <c r="J11" s="6"/>
      <c r="K11" s="2">
        <f t="shared" si="4"/>
        <v>0</v>
      </c>
      <c r="L11" s="74">
        <v>0</v>
      </c>
      <c r="M11" s="2">
        <f t="shared" si="5"/>
        <v>0</v>
      </c>
      <c r="N11" s="12">
        <f t="shared" si="8"/>
        <v>0</v>
      </c>
      <c r="O11" s="13" t="str">
        <f t="shared" si="6"/>
        <v>F</v>
      </c>
      <c r="P11" s="15">
        <f t="shared" si="7"/>
        <v>0</v>
      </c>
      <c r="Q11" s="23"/>
    </row>
    <row r="12" spans="1:17" ht="19.899999999999999" x14ac:dyDescent="0.8">
      <c r="A12" s="5">
        <f>'1.คุณธรรม'!A13</f>
        <v>0</v>
      </c>
      <c r="B12" s="1"/>
      <c r="C12" s="1">
        <f t="shared" si="0"/>
        <v>0</v>
      </c>
      <c r="D12" s="2"/>
      <c r="E12" s="2">
        <f t="shared" si="1"/>
        <v>0</v>
      </c>
      <c r="F12" s="3"/>
      <c r="G12" s="2">
        <f t="shared" si="2"/>
        <v>0</v>
      </c>
      <c r="H12" s="4"/>
      <c r="I12" s="2">
        <f t="shared" si="3"/>
        <v>0</v>
      </c>
      <c r="J12" s="6"/>
      <c r="K12" s="2">
        <f t="shared" si="4"/>
        <v>0</v>
      </c>
      <c r="L12" s="74">
        <v>0</v>
      </c>
      <c r="M12" s="2">
        <f t="shared" si="5"/>
        <v>0</v>
      </c>
      <c r="N12" s="12">
        <f t="shared" si="8"/>
        <v>0</v>
      </c>
      <c r="O12" s="13" t="str">
        <f t="shared" si="6"/>
        <v>F</v>
      </c>
      <c r="P12" s="15">
        <f t="shared" si="7"/>
        <v>0</v>
      </c>
      <c r="Q12" s="23"/>
    </row>
    <row r="13" spans="1:17" ht="19.899999999999999" x14ac:dyDescent="0.8">
      <c r="A13" s="5">
        <f>'1.คุณธรรม'!A14</f>
        <v>0</v>
      </c>
      <c r="B13" s="1"/>
      <c r="C13" s="1">
        <f t="shared" si="0"/>
        <v>0</v>
      </c>
      <c r="D13" s="2"/>
      <c r="E13" s="2">
        <f t="shared" si="1"/>
        <v>0</v>
      </c>
      <c r="F13" s="3"/>
      <c r="G13" s="2">
        <f t="shared" si="2"/>
        <v>0</v>
      </c>
      <c r="H13" s="4"/>
      <c r="I13" s="2">
        <f t="shared" si="3"/>
        <v>0</v>
      </c>
      <c r="J13" s="6"/>
      <c r="K13" s="2">
        <f t="shared" si="4"/>
        <v>0</v>
      </c>
      <c r="L13" s="74">
        <v>0</v>
      </c>
      <c r="M13" s="2">
        <f t="shared" si="5"/>
        <v>0</v>
      </c>
      <c r="N13" s="12">
        <f t="shared" si="8"/>
        <v>0</v>
      </c>
      <c r="O13" s="13" t="str">
        <f t="shared" si="6"/>
        <v>F</v>
      </c>
      <c r="P13" s="15">
        <f t="shared" si="7"/>
        <v>0</v>
      </c>
      <c r="Q13" s="23"/>
    </row>
    <row r="14" spans="1:17" ht="19.899999999999999" x14ac:dyDescent="0.8">
      <c r="A14" s="5">
        <f>'1.คุณธรรม'!A15</f>
        <v>0</v>
      </c>
      <c r="B14" s="1"/>
      <c r="C14" s="1">
        <f t="shared" si="0"/>
        <v>0</v>
      </c>
      <c r="D14" s="2"/>
      <c r="E14" s="2">
        <f t="shared" si="1"/>
        <v>0</v>
      </c>
      <c r="F14" s="3"/>
      <c r="G14" s="2">
        <f t="shared" si="2"/>
        <v>0</v>
      </c>
      <c r="H14" s="4"/>
      <c r="I14" s="2">
        <f t="shared" si="3"/>
        <v>0</v>
      </c>
      <c r="J14" s="6"/>
      <c r="K14" s="2">
        <f t="shared" si="4"/>
        <v>0</v>
      </c>
      <c r="L14" s="74">
        <v>0</v>
      </c>
      <c r="M14" s="2">
        <f t="shared" si="5"/>
        <v>0</v>
      </c>
      <c r="N14" s="12">
        <f t="shared" si="8"/>
        <v>0</v>
      </c>
      <c r="O14" s="13" t="str">
        <f t="shared" si="6"/>
        <v>F</v>
      </c>
      <c r="P14" s="15">
        <f t="shared" si="7"/>
        <v>0</v>
      </c>
      <c r="Q14" s="23"/>
    </row>
    <row r="15" spans="1:17" ht="19.899999999999999" x14ac:dyDescent="0.8">
      <c r="A15" s="5">
        <f>'1.คุณธรรม'!A16</f>
        <v>0</v>
      </c>
      <c r="B15" s="1"/>
      <c r="C15" s="1">
        <f t="shared" si="0"/>
        <v>0</v>
      </c>
      <c r="D15" s="2"/>
      <c r="E15" s="2">
        <f t="shared" si="1"/>
        <v>0</v>
      </c>
      <c r="F15" s="3"/>
      <c r="G15" s="2">
        <f t="shared" si="2"/>
        <v>0</v>
      </c>
      <c r="H15" s="4"/>
      <c r="I15" s="2">
        <f t="shared" si="3"/>
        <v>0</v>
      </c>
      <c r="J15" s="6"/>
      <c r="K15" s="2">
        <f t="shared" si="4"/>
        <v>0</v>
      </c>
      <c r="L15" s="74">
        <v>0</v>
      </c>
      <c r="M15" s="2">
        <f t="shared" si="5"/>
        <v>0</v>
      </c>
      <c r="N15" s="12">
        <f t="shared" si="8"/>
        <v>0</v>
      </c>
      <c r="O15" s="13" t="str">
        <f t="shared" si="6"/>
        <v>F</v>
      </c>
      <c r="P15" s="15">
        <f t="shared" si="7"/>
        <v>0</v>
      </c>
      <c r="Q15" s="23"/>
    </row>
    <row r="16" spans="1:17" ht="19.899999999999999" x14ac:dyDescent="0.8">
      <c r="A16" s="5">
        <f>'1.คุณธรรม'!A17</f>
        <v>0</v>
      </c>
      <c r="B16" s="1"/>
      <c r="C16" s="1">
        <f t="shared" si="0"/>
        <v>0</v>
      </c>
      <c r="D16" s="2"/>
      <c r="E16" s="2">
        <f t="shared" si="1"/>
        <v>0</v>
      </c>
      <c r="F16" s="3"/>
      <c r="G16" s="2">
        <f t="shared" si="2"/>
        <v>0</v>
      </c>
      <c r="H16" s="4"/>
      <c r="I16" s="2">
        <f t="shared" si="3"/>
        <v>0</v>
      </c>
      <c r="J16" s="6"/>
      <c r="K16" s="2">
        <f t="shared" si="4"/>
        <v>0</v>
      </c>
      <c r="L16" s="74">
        <v>0</v>
      </c>
      <c r="M16" s="2">
        <f t="shared" si="5"/>
        <v>0</v>
      </c>
      <c r="N16" s="12">
        <f t="shared" si="8"/>
        <v>0</v>
      </c>
      <c r="O16" s="13" t="str">
        <f t="shared" si="6"/>
        <v>F</v>
      </c>
      <c r="P16" s="15">
        <f t="shared" si="7"/>
        <v>0</v>
      </c>
      <c r="Q16" s="23"/>
    </row>
    <row r="17" spans="1:17" ht="19.899999999999999" x14ac:dyDescent="0.8">
      <c r="A17" s="5">
        <f>'1.คุณธรรม'!A18</f>
        <v>0</v>
      </c>
      <c r="B17" s="1"/>
      <c r="C17" s="1">
        <f t="shared" si="0"/>
        <v>0</v>
      </c>
      <c r="D17" s="2"/>
      <c r="E17" s="2">
        <f t="shared" si="1"/>
        <v>0</v>
      </c>
      <c r="F17" s="3"/>
      <c r="G17" s="2">
        <f t="shared" si="2"/>
        <v>0</v>
      </c>
      <c r="H17" s="4"/>
      <c r="I17" s="2">
        <f t="shared" si="3"/>
        <v>0</v>
      </c>
      <c r="J17" s="6"/>
      <c r="K17" s="2">
        <f t="shared" si="4"/>
        <v>0</v>
      </c>
      <c r="L17" s="74">
        <v>0</v>
      </c>
      <c r="M17" s="2">
        <f t="shared" si="5"/>
        <v>0</v>
      </c>
      <c r="N17" s="12">
        <f t="shared" si="8"/>
        <v>0</v>
      </c>
      <c r="O17" s="13" t="str">
        <f t="shared" si="6"/>
        <v>F</v>
      </c>
      <c r="P17" s="15">
        <f t="shared" si="7"/>
        <v>0</v>
      </c>
      <c r="Q17" s="23"/>
    </row>
    <row r="18" spans="1:17" ht="19.899999999999999" x14ac:dyDescent="0.8">
      <c r="A18" s="5">
        <f>'1.คุณธรรม'!A19</f>
        <v>0</v>
      </c>
      <c r="B18" s="1"/>
      <c r="C18" s="1">
        <f t="shared" si="0"/>
        <v>0</v>
      </c>
      <c r="D18" s="2"/>
      <c r="E18" s="2">
        <f t="shared" si="1"/>
        <v>0</v>
      </c>
      <c r="F18" s="3"/>
      <c r="G18" s="2">
        <f t="shared" si="2"/>
        <v>0</v>
      </c>
      <c r="H18" s="4"/>
      <c r="I18" s="2">
        <f t="shared" si="3"/>
        <v>0</v>
      </c>
      <c r="J18" s="6"/>
      <c r="K18" s="2">
        <f t="shared" si="4"/>
        <v>0</v>
      </c>
      <c r="L18" s="74">
        <v>0</v>
      </c>
      <c r="M18" s="2">
        <f t="shared" si="5"/>
        <v>0</v>
      </c>
      <c r="N18" s="12">
        <f t="shared" si="8"/>
        <v>0</v>
      </c>
      <c r="O18" s="13" t="str">
        <f t="shared" si="6"/>
        <v>F</v>
      </c>
      <c r="P18" s="15">
        <f t="shared" si="7"/>
        <v>0</v>
      </c>
      <c r="Q18" s="23"/>
    </row>
    <row r="19" spans="1:17" ht="19.899999999999999" x14ac:dyDescent="0.8">
      <c r="A19" s="5">
        <f>'1.คุณธรรม'!A20</f>
        <v>0</v>
      </c>
      <c r="B19" s="1"/>
      <c r="C19" s="1">
        <f t="shared" si="0"/>
        <v>0</v>
      </c>
      <c r="D19" s="2"/>
      <c r="E19" s="2">
        <f t="shared" si="1"/>
        <v>0</v>
      </c>
      <c r="F19" s="3"/>
      <c r="G19" s="2">
        <f t="shared" si="2"/>
        <v>0</v>
      </c>
      <c r="H19" s="4"/>
      <c r="I19" s="2">
        <f t="shared" si="3"/>
        <v>0</v>
      </c>
      <c r="J19" s="6"/>
      <c r="K19" s="2">
        <f t="shared" si="4"/>
        <v>0</v>
      </c>
      <c r="L19" s="74">
        <v>0</v>
      </c>
      <c r="M19" s="2">
        <f t="shared" si="5"/>
        <v>0</v>
      </c>
      <c r="N19" s="12">
        <f t="shared" si="8"/>
        <v>0</v>
      </c>
      <c r="O19" s="13" t="str">
        <f t="shared" si="6"/>
        <v>F</v>
      </c>
      <c r="P19" s="15">
        <f t="shared" si="7"/>
        <v>0</v>
      </c>
      <c r="Q19" s="23"/>
    </row>
    <row r="20" spans="1:17" ht="19.899999999999999" x14ac:dyDescent="0.8">
      <c r="A20" s="5">
        <f>'1.คุณธรรม'!A21</f>
        <v>0</v>
      </c>
      <c r="B20" s="1"/>
      <c r="C20" s="1">
        <f t="shared" si="0"/>
        <v>0</v>
      </c>
      <c r="D20" s="2"/>
      <c r="E20" s="2">
        <f t="shared" si="1"/>
        <v>0</v>
      </c>
      <c r="F20" s="3"/>
      <c r="G20" s="2">
        <f t="shared" si="2"/>
        <v>0</v>
      </c>
      <c r="H20" s="4"/>
      <c r="I20" s="2">
        <f t="shared" si="3"/>
        <v>0</v>
      </c>
      <c r="J20" s="6"/>
      <c r="K20" s="2">
        <f t="shared" si="4"/>
        <v>0</v>
      </c>
      <c r="L20" s="74">
        <v>0</v>
      </c>
      <c r="M20" s="2">
        <f t="shared" si="5"/>
        <v>0</v>
      </c>
      <c r="N20" s="12">
        <f t="shared" si="8"/>
        <v>0</v>
      </c>
      <c r="O20" s="13" t="str">
        <f t="shared" si="6"/>
        <v>F</v>
      </c>
      <c r="P20" s="15">
        <f t="shared" si="7"/>
        <v>0</v>
      </c>
      <c r="Q20" s="23"/>
    </row>
    <row r="21" spans="1:17" ht="19.899999999999999" x14ac:dyDescent="0.8">
      <c r="A21" s="5">
        <f>'1.คุณธรรม'!A22</f>
        <v>0</v>
      </c>
      <c r="B21" s="1"/>
      <c r="C21" s="1">
        <f t="shared" si="0"/>
        <v>0</v>
      </c>
      <c r="D21" s="2"/>
      <c r="E21" s="2">
        <f t="shared" si="1"/>
        <v>0</v>
      </c>
      <c r="F21" s="3"/>
      <c r="G21" s="2">
        <f t="shared" si="2"/>
        <v>0</v>
      </c>
      <c r="H21" s="4"/>
      <c r="I21" s="2">
        <f t="shared" si="3"/>
        <v>0</v>
      </c>
      <c r="J21" s="6"/>
      <c r="K21" s="2">
        <f t="shared" si="4"/>
        <v>0</v>
      </c>
      <c r="L21" s="74">
        <v>0</v>
      </c>
      <c r="M21" s="2">
        <f t="shared" si="5"/>
        <v>0</v>
      </c>
      <c r="N21" s="12">
        <f t="shared" si="8"/>
        <v>0</v>
      </c>
      <c r="O21" s="13" t="str">
        <f t="shared" si="6"/>
        <v>F</v>
      </c>
      <c r="P21" s="15">
        <f t="shared" si="7"/>
        <v>0</v>
      </c>
      <c r="Q21" s="23"/>
    </row>
    <row r="22" spans="1:17" ht="19.899999999999999" x14ac:dyDescent="0.8">
      <c r="A22" s="5">
        <f>'1.คุณธรรม'!A23</f>
        <v>0</v>
      </c>
      <c r="B22" s="1"/>
      <c r="C22" s="1">
        <f t="shared" si="0"/>
        <v>0</v>
      </c>
      <c r="D22" s="2"/>
      <c r="E22" s="2">
        <f t="shared" si="1"/>
        <v>0</v>
      </c>
      <c r="F22" s="3"/>
      <c r="G22" s="2">
        <f t="shared" si="2"/>
        <v>0</v>
      </c>
      <c r="H22" s="4"/>
      <c r="I22" s="2">
        <f t="shared" si="3"/>
        <v>0</v>
      </c>
      <c r="J22" s="6"/>
      <c r="K22" s="2">
        <f t="shared" si="4"/>
        <v>0</v>
      </c>
      <c r="L22" s="74">
        <v>0</v>
      </c>
      <c r="M22" s="2">
        <f t="shared" si="5"/>
        <v>0</v>
      </c>
      <c r="N22" s="12">
        <f t="shared" si="8"/>
        <v>0</v>
      </c>
      <c r="O22" s="13" t="str">
        <f t="shared" si="6"/>
        <v>F</v>
      </c>
      <c r="P22" s="15">
        <f t="shared" si="7"/>
        <v>0</v>
      </c>
      <c r="Q22" s="23"/>
    </row>
    <row r="23" spans="1:17" ht="19.899999999999999" x14ac:dyDescent="0.8">
      <c r="A23" s="5">
        <f>'1.คุณธรรม'!A24</f>
        <v>0</v>
      </c>
      <c r="B23" s="1"/>
      <c r="C23" s="1">
        <f t="shared" si="0"/>
        <v>0</v>
      </c>
      <c r="D23" s="2"/>
      <c r="E23" s="2">
        <f t="shared" si="1"/>
        <v>0</v>
      </c>
      <c r="F23" s="3"/>
      <c r="G23" s="2">
        <f t="shared" si="2"/>
        <v>0</v>
      </c>
      <c r="H23" s="4"/>
      <c r="I23" s="2">
        <f t="shared" si="3"/>
        <v>0</v>
      </c>
      <c r="J23" s="6"/>
      <c r="K23" s="2">
        <f t="shared" si="4"/>
        <v>0</v>
      </c>
      <c r="L23" s="74">
        <v>0</v>
      </c>
      <c r="M23" s="2">
        <f t="shared" si="5"/>
        <v>0</v>
      </c>
      <c r="N23" s="12">
        <f t="shared" si="8"/>
        <v>0</v>
      </c>
      <c r="O23" s="13" t="str">
        <f t="shared" si="6"/>
        <v>F</v>
      </c>
      <c r="P23" s="15">
        <f t="shared" si="7"/>
        <v>0</v>
      </c>
      <c r="Q23" s="23"/>
    </row>
    <row r="24" spans="1:17" ht="19.899999999999999" x14ac:dyDescent="0.8">
      <c r="A24" s="5">
        <f>'1.คุณธรรม'!A25</f>
        <v>0</v>
      </c>
      <c r="B24" s="1"/>
      <c r="C24" s="1">
        <f t="shared" si="0"/>
        <v>0</v>
      </c>
      <c r="D24" s="2"/>
      <c r="E24" s="2">
        <f t="shared" si="1"/>
        <v>0</v>
      </c>
      <c r="F24" s="3"/>
      <c r="G24" s="2">
        <f t="shared" si="2"/>
        <v>0</v>
      </c>
      <c r="H24" s="4"/>
      <c r="I24" s="2">
        <f t="shared" si="3"/>
        <v>0</v>
      </c>
      <c r="J24" s="6"/>
      <c r="K24" s="2">
        <f t="shared" si="4"/>
        <v>0</v>
      </c>
      <c r="L24" s="74">
        <v>0</v>
      </c>
      <c r="M24" s="2">
        <f t="shared" si="5"/>
        <v>0</v>
      </c>
      <c r="N24" s="12">
        <f t="shared" si="8"/>
        <v>0</v>
      </c>
      <c r="O24" s="13" t="str">
        <f t="shared" si="6"/>
        <v>F</v>
      </c>
      <c r="P24" s="15">
        <f t="shared" si="7"/>
        <v>0</v>
      </c>
      <c r="Q24" s="23"/>
    </row>
    <row r="25" spans="1:17" ht="19.899999999999999" x14ac:dyDescent="0.8">
      <c r="A25" s="5">
        <f>'1.คุณธรรม'!A26</f>
        <v>0</v>
      </c>
      <c r="B25" s="1"/>
      <c r="C25" s="1">
        <f t="shared" si="0"/>
        <v>0</v>
      </c>
      <c r="D25" s="2"/>
      <c r="E25" s="2">
        <f t="shared" si="1"/>
        <v>0</v>
      </c>
      <c r="F25" s="3"/>
      <c r="G25" s="2">
        <f t="shared" si="2"/>
        <v>0</v>
      </c>
      <c r="H25" s="4"/>
      <c r="I25" s="2">
        <f t="shared" si="3"/>
        <v>0</v>
      </c>
      <c r="J25" s="6"/>
      <c r="K25" s="2">
        <f t="shared" si="4"/>
        <v>0</v>
      </c>
      <c r="L25" s="74">
        <v>0</v>
      </c>
      <c r="M25" s="2">
        <f t="shared" si="5"/>
        <v>0</v>
      </c>
      <c r="N25" s="12">
        <f t="shared" si="8"/>
        <v>0</v>
      </c>
      <c r="O25" s="13" t="str">
        <f t="shared" si="6"/>
        <v>F</v>
      </c>
      <c r="P25" s="15">
        <f t="shared" si="7"/>
        <v>0</v>
      </c>
      <c r="Q25" s="23"/>
    </row>
    <row r="26" spans="1:17" ht="19.899999999999999" x14ac:dyDescent="0.8">
      <c r="A26" s="5">
        <f>'1.คุณธรรม'!A27</f>
        <v>0</v>
      </c>
      <c r="B26" s="1"/>
      <c r="C26" s="1">
        <f t="shared" si="0"/>
        <v>0</v>
      </c>
      <c r="D26" s="2"/>
      <c r="E26" s="2">
        <f t="shared" si="1"/>
        <v>0</v>
      </c>
      <c r="F26" s="3"/>
      <c r="G26" s="2">
        <f t="shared" si="2"/>
        <v>0</v>
      </c>
      <c r="H26" s="4"/>
      <c r="I26" s="2">
        <f t="shared" si="3"/>
        <v>0</v>
      </c>
      <c r="J26" s="6"/>
      <c r="K26" s="2">
        <f t="shared" si="4"/>
        <v>0</v>
      </c>
      <c r="L26" s="74">
        <v>0</v>
      </c>
      <c r="M26" s="2">
        <f t="shared" si="5"/>
        <v>0</v>
      </c>
      <c r="N26" s="12">
        <f t="shared" si="8"/>
        <v>0</v>
      </c>
      <c r="O26" s="13" t="str">
        <f t="shared" si="6"/>
        <v>F</v>
      </c>
      <c r="P26" s="15">
        <f t="shared" si="7"/>
        <v>0</v>
      </c>
      <c r="Q26" s="23"/>
    </row>
    <row r="27" spans="1:17" ht="19.899999999999999" x14ac:dyDescent="0.8">
      <c r="A27" s="5">
        <f>'1.คุณธรรม'!A28</f>
        <v>0</v>
      </c>
      <c r="B27" s="1"/>
      <c r="C27" s="1">
        <f t="shared" si="0"/>
        <v>0</v>
      </c>
      <c r="D27" s="2"/>
      <c r="E27" s="2">
        <f t="shared" si="1"/>
        <v>0</v>
      </c>
      <c r="F27" s="3"/>
      <c r="G27" s="2">
        <f t="shared" si="2"/>
        <v>0</v>
      </c>
      <c r="H27" s="4"/>
      <c r="I27" s="2">
        <f t="shared" si="3"/>
        <v>0</v>
      </c>
      <c r="J27" s="6"/>
      <c r="K27" s="2">
        <f t="shared" si="4"/>
        <v>0</v>
      </c>
      <c r="L27" s="74">
        <v>0</v>
      </c>
      <c r="M27" s="2">
        <f t="shared" si="5"/>
        <v>0</v>
      </c>
      <c r="N27" s="12">
        <f t="shared" si="8"/>
        <v>0</v>
      </c>
      <c r="O27" s="13" t="str">
        <f t="shared" si="6"/>
        <v>F</v>
      </c>
      <c r="P27" s="15">
        <f t="shared" si="7"/>
        <v>0</v>
      </c>
      <c r="Q27" s="23"/>
    </row>
    <row r="28" spans="1:17" ht="19.899999999999999" x14ac:dyDescent="0.8">
      <c r="A28" s="5">
        <f>'1.คุณธรรม'!A29</f>
        <v>0</v>
      </c>
      <c r="B28" s="1"/>
      <c r="C28" s="1">
        <f t="shared" si="0"/>
        <v>0</v>
      </c>
      <c r="D28" s="2"/>
      <c r="E28" s="2">
        <f t="shared" si="1"/>
        <v>0</v>
      </c>
      <c r="F28" s="3"/>
      <c r="G28" s="2">
        <f t="shared" si="2"/>
        <v>0</v>
      </c>
      <c r="H28" s="4"/>
      <c r="I28" s="2">
        <f t="shared" si="3"/>
        <v>0</v>
      </c>
      <c r="J28" s="6"/>
      <c r="K28" s="2">
        <f t="shared" si="4"/>
        <v>0</v>
      </c>
      <c r="L28" s="74">
        <v>0</v>
      </c>
      <c r="M28" s="2">
        <f t="shared" si="5"/>
        <v>0</v>
      </c>
      <c r="N28" s="12">
        <f t="shared" si="8"/>
        <v>0</v>
      </c>
      <c r="O28" s="13" t="str">
        <f t="shared" si="6"/>
        <v>F</v>
      </c>
      <c r="P28" s="15">
        <f t="shared" si="7"/>
        <v>0</v>
      </c>
      <c r="Q28" s="23"/>
    </row>
    <row r="29" spans="1:17" ht="19.899999999999999" x14ac:dyDescent="0.8">
      <c r="A29" s="5">
        <f>'1.คุณธรรม'!A30</f>
        <v>0</v>
      </c>
      <c r="B29" s="1"/>
      <c r="C29" s="1">
        <f t="shared" si="0"/>
        <v>0</v>
      </c>
      <c r="D29" s="2"/>
      <c r="E29" s="2">
        <f t="shared" si="1"/>
        <v>0</v>
      </c>
      <c r="F29" s="3"/>
      <c r="G29" s="2">
        <f t="shared" si="2"/>
        <v>0</v>
      </c>
      <c r="H29" s="4"/>
      <c r="I29" s="2">
        <f t="shared" si="3"/>
        <v>0</v>
      </c>
      <c r="J29" s="6"/>
      <c r="K29" s="2">
        <f t="shared" si="4"/>
        <v>0</v>
      </c>
      <c r="L29" s="74">
        <v>0</v>
      </c>
      <c r="M29" s="2">
        <f t="shared" si="5"/>
        <v>0</v>
      </c>
      <c r="N29" s="12">
        <f t="shared" si="8"/>
        <v>0</v>
      </c>
      <c r="O29" s="13" t="str">
        <f t="shared" si="6"/>
        <v>F</v>
      </c>
      <c r="P29" s="15">
        <f t="shared" si="7"/>
        <v>0</v>
      </c>
      <c r="Q29" s="23"/>
    </row>
    <row r="30" spans="1:17" ht="19.899999999999999" x14ac:dyDescent="0.8">
      <c r="A30" s="5">
        <f>'1.คุณธรรม'!A31</f>
        <v>0</v>
      </c>
      <c r="B30" s="1"/>
      <c r="C30" s="1">
        <f t="shared" si="0"/>
        <v>0</v>
      </c>
      <c r="D30" s="2"/>
      <c r="E30" s="2">
        <f t="shared" si="1"/>
        <v>0</v>
      </c>
      <c r="F30" s="3"/>
      <c r="G30" s="2">
        <f t="shared" si="2"/>
        <v>0</v>
      </c>
      <c r="H30" s="4"/>
      <c r="I30" s="2">
        <f t="shared" si="3"/>
        <v>0</v>
      </c>
      <c r="J30" s="6"/>
      <c r="K30" s="2">
        <f t="shared" si="4"/>
        <v>0</v>
      </c>
      <c r="L30" s="74">
        <v>0</v>
      </c>
      <c r="M30" s="2">
        <f t="shared" si="5"/>
        <v>0</v>
      </c>
      <c r="N30" s="12">
        <f t="shared" si="8"/>
        <v>0</v>
      </c>
      <c r="O30" s="13" t="str">
        <f t="shared" si="6"/>
        <v>F</v>
      </c>
      <c r="P30" s="15">
        <f t="shared" si="7"/>
        <v>0</v>
      </c>
      <c r="Q30" s="23"/>
    </row>
    <row r="31" spans="1:17" ht="19.899999999999999" x14ac:dyDescent="0.8">
      <c r="A31" s="5">
        <f>'1.คุณธรรม'!A32</f>
        <v>0</v>
      </c>
      <c r="B31" s="1"/>
      <c r="C31" s="1">
        <f t="shared" si="0"/>
        <v>0</v>
      </c>
      <c r="D31" s="2"/>
      <c r="E31" s="2">
        <f t="shared" si="1"/>
        <v>0</v>
      </c>
      <c r="F31" s="3"/>
      <c r="G31" s="2">
        <f t="shared" si="2"/>
        <v>0</v>
      </c>
      <c r="H31" s="4"/>
      <c r="I31" s="2">
        <f t="shared" si="3"/>
        <v>0</v>
      </c>
      <c r="J31" s="6"/>
      <c r="K31" s="2">
        <f t="shared" si="4"/>
        <v>0</v>
      </c>
      <c r="L31" s="74">
        <v>0</v>
      </c>
      <c r="M31" s="2">
        <f t="shared" si="5"/>
        <v>0</v>
      </c>
      <c r="N31" s="12">
        <f t="shared" si="8"/>
        <v>0</v>
      </c>
      <c r="O31" s="13" t="str">
        <f t="shared" si="6"/>
        <v>F</v>
      </c>
      <c r="P31" s="15">
        <f t="shared" si="7"/>
        <v>0</v>
      </c>
      <c r="Q31" s="23"/>
    </row>
    <row r="32" spans="1:17" ht="19.899999999999999" x14ac:dyDescent="0.8">
      <c r="A32" s="5">
        <f>'1.คุณธรรม'!A33</f>
        <v>0</v>
      </c>
      <c r="B32" s="1"/>
      <c r="C32" s="1">
        <f t="shared" si="0"/>
        <v>0</v>
      </c>
      <c r="D32" s="2"/>
      <c r="E32" s="2">
        <f t="shared" si="1"/>
        <v>0</v>
      </c>
      <c r="F32" s="3"/>
      <c r="G32" s="2">
        <f t="shared" si="2"/>
        <v>0</v>
      </c>
      <c r="H32" s="4"/>
      <c r="I32" s="2">
        <f t="shared" si="3"/>
        <v>0</v>
      </c>
      <c r="J32" s="6"/>
      <c r="K32" s="2">
        <f t="shared" si="4"/>
        <v>0</v>
      </c>
      <c r="L32" s="74">
        <v>0</v>
      </c>
      <c r="M32" s="2">
        <f t="shared" si="5"/>
        <v>0</v>
      </c>
      <c r="N32" s="12">
        <f t="shared" si="8"/>
        <v>0</v>
      </c>
      <c r="O32" s="13" t="str">
        <f t="shared" si="6"/>
        <v>F</v>
      </c>
      <c r="P32" s="15">
        <f t="shared" si="7"/>
        <v>0</v>
      </c>
      <c r="Q32" s="23"/>
    </row>
    <row r="33" spans="1:17" ht="19.899999999999999" x14ac:dyDescent="0.8">
      <c r="A33" s="5">
        <f>'1.คุณธรรม'!A34</f>
        <v>0</v>
      </c>
      <c r="B33" s="1"/>
      <c r="C33" s="1">
        <f t="shared" si="0"/>
        <v>0</v>
      </c>
      <c r="D33" s="2"/>
      <c r="E33" s="2">
        <f t="shared" si="1"/>
        <v>0</v>
      </c>
      <c r="F33" s="3"/>
      <c r="G33" s="2">
        <f t="shared" si="2"/>
        <v>0</v>
      </c>
      <c r="H33" s="4"/>
      <c r="I33" s="2">
        <f t="shared" si="3"/>
        <v>0</v>
      </c>
      <c r="J33" s="6"/>
      <c r="K33" s="2">
        <f t="shared" si="4"/>
        <v>0</v>
      </c>
      <c r="L33" s="74">
        <v>0</v>
      </c>
      <c r="M33" s="2">
        <f t="shared" si="5"/>
        <v>0</v>
      </c>
      <c r="N33" s="12">
        <f t="shared" si="8"/>
        <v>0</v>
      </c>
      <c r="O33" s="13" t="str">
        <f t="shared" si="6"/>
        <v>F</v>
      </c>
      <c r="P33" s="15">
        <f t="shared" si="7"/>
        <v>0</v>
      </c>
      <c r="Q33" s="23"/>
    </row>
    <row r="34" spans="1:17" ht="19.899999999999999" x14ac:dyDescent="0.8">
      <c r="A34" s="5">
        <f>'1.คุณธรรม'!A34</f>
        <v>0</v>
      </c>
      <c r="B34" s="1"/>
      <c r="C34" s="1">
        <f t="shared" si="0"/>
        <v>0</v>
      </c>
      <c r="D34" s="2"/>
      <c r="E34" s="2">
        <f t="shared" si="1"/>
        <v>0</v>
      </c>
      <c r="F34" s="3"/>
      <c r="G34" s="2">
        <f t="shared" si="2"/>
        <v>0</v>
      </c>
      <c r="H34" s="4"/>
      <c r="I34" s="2">
        <f t="shared" si="3"/>
        <v>0</v>
      </c>
      <c r="J34" s="6"/>
      <c r="K34" s="2">
        <f t="shared" si="4"/>
        <v>0</v>
      </c>
      <c r="L34" s="74">
        <v>0</v>
      </c>
      <c r="M34" s="2">
        <f t="shared" si="5"/>
        <v>0</v>
      </c>
      <c r="N34" s="12">
        <f t="shared" ref="N34" si="9">(C34+E34+G34+I34+K34+M34)</f>
        <v>0</v>
      </c>
      <c r="O34" s="13" t="str">
        <f t="shared" si="6"/>
        <v>F</v>
      </c>
      <c r="P34" s="15">
        <f t="shared" si="7"/>
        <v>0</v>
      </c>
      <c r="Q34" s="23"/>
    </row>
    <row r="35" spans="1:17" ht="19.899999999999999" x14ac:dyDescent="0.8">
      <c r="A35" s="5">
        <f>'1.คุณธรรม'!A35</f>
        <v>0</v>
      </c>
      <c r="B35" s="1"/>
      <c r="C35" s="1">
        <f t="shared" si="0"/>
        <v>0</v>
      </c>
      <c r="D35" s="2"/>
      <c r="E35" s="2">
        <f t="shared" si="1"/>
        <v>0</v>
      </c>
      <c r="F35" s="3"/>
      <c r="G35" s="2">
        <f t="shared" si="2"/>
        <v>0</v>
      </c>
      <c r="H35" s="4"/>
      <c r="I35" s="2">
        <f t="shared" si="3"/>
        <v>0</v>
      </c>
      <c r="J35" s="6"/>
      <c r="K35" s="2">
        <f t="shared" si="4"/>
        <v>0</v>
      </c>
      <c r="L35" s="74">
        <v>0</v>
      </c>
      <c r="M35" s="2">
        <f t="shared" si="5"/>
        <v>0</v>
      </c>
      <c r="N35" s="12">
        <f t="shared" si="8"/>
        <v>0</v>
      </c>
      <c r="O35" s="13" t="str">
        <f t="shared" si="6"/>
        <v>F</v>
      </c>
      <c r="P35" s="15">
        <f t="shared" si="7"/>
        <v>0</v>
      </c>
      <c r="Q35" s="23"/>
    </row>
    <row r="36" spans="1:17" ht="19.899999999999999" x14ac:dyDescent="0.8">
      <c r="A36" s="16" t="s">
        <v>5</v>
      </c>
      <c r="B36" s="17">
        <v>80</v>
      </c>
      <c r="C36" s="1">
        <f t="shared" si="0"/>
        <v>16</v>
      </c>
      <c r="D36" s="17">
        <v>120</v>
      </c>
      <c r="E36" s="2">
        <f t="shared" si="1"/>
        <v>12</v>
      </c>
      <c r="F36" s="17">
        <v>100</v>
      </c>
      <c r="G36" s="2">
        <f t="shared" si="2"/>
        <v>20</v>
      </c>
      <c r="H36" s="17">
        <v>90</v>
      </c>
      <c r="I36" s="2">
        <f t="shared" si="3"/>
        <v>27</v>
      </c>
      <c r="J36" s="8">
        <v>80</v>
      </c>
      <c r="K36" s="2">
        <f t="shared" si="4"/>
        <v>16</v>
      </c>
      <c r="L36" s="75"/>
      <c r="M36" s="2">
        <f t="shared" si="5"/>
        <v>0</v>
      </c>
      <c r="N36" s="12">
        <f t="shared" si="8"/>
        <v>91</v>
      </c>
      <c r="O36" s="18"/>
      <c r="P36" s="17"/>
      <c r="Q36" s="23"/>
    </row>
    <row r="37" spans="1:17" x14ac:dyDescent="0.45">
      <c r="A37" s="10" t="s">
        <v>3</v>
      </c>
      <c r="B37" s="11">
        <f>AVERAGE(B6:B36)</f>
        <v>80</v>
      </c>
      <c r="C37" s="1">
        <f t="shared" si="0"/>
        <v>16</v>
      </c>
      <c r="D37" s="11">
        <f t="shared" ref="D37:L37" si="10">AVERAGE(D6:D36)</f>
        <v>120</v>
      </c>
      <c r="E37" s="2">
        <f t="shared" si="1"/>
        <v>12</v>
      </c>
      <c r="F37" s="11">
        <f t="shared" si="10"/>
        <v>100</v>
      </c>
      <c r="G37" s="2">
        <f t="shared" si="2"/>
        <v>20</v>
      </c>
      <c r="H37" s="11">
        <f t="shared" si="10"/>
        <v>90</v>
      </c>
      <c r="I37" s="2">
        <f t="shared" si="3"/>
        <v>27</v>
      </c>
      <c r="J37" s="11">
        <f t="shared" si="10"/>
        <v>80</v>
      </c>
      <c r="K37" s="2">
        <f t="shared" si="4"/>
        <v>16</v>
      </c>
      <c r="L37" s="11">
        <f t="shared" si="10"/>
        <v>0</v>
      </c>
      <c r="M37" s="2">
        <f t="shared" si="5"/>
        <v>0</v>
      </c>
      <c r="N37" s="12">
        <f t="shared" si="8"/>
        <v>91</v>
      </c>
      <c r="O37" s="17"/>
      <c r="P37" s="8"/>
      <c r="Q37" s="23"/>
    </row>
    <row r="38" spans="1:17" x14ac:dyDescent="0.45">
      <c r="A38" s="10" t="s">
        <v>4</v>
      </c>
      <c r="B38" s="11" t="e">
        <f>STDEV(B6:B36)</f>
        <v>#DIV/0!</v>
      </c>
      <c r="C38" s="1"/>
      <c r="D38" s="11" t="e">
        <f t="shared" ref="D38:N38" si="11">STDEV(D6:D36)</f>
        <v>#DIV/0!</v>
      </c>
      <c r="E38" s="11"/>
      <c r="F38" s="11" t="e">
        <f t="shared" si="11"/>
        <v>#DIV/0!</v>
      </c>
      <c r="G38" s="11"/>
      <c r="H38" s="11" t="e">
        <f t="shared" si="11"/>
        <v>#DIV/0!</v>
      </c>
      <c r="I38" s="11"/>
      <c r="J38" s="11" t="e">
        <f t="shared" si="11"/>
        <v>#DIV/0!</v>
      </c>
      <c r="K38" s="11"/>
      <c r="L38" s="11"/>
      <c r="M38" s="11"/>
      <c r="N38" s="11">
        <f t="shared" si="11"/>
        <v>16.344082484436516</v>
      </c>
      <c r="O38" s="17"/>
      <c r="P38" s="8"/>
      <c r="Q38" s="23"/>
    </row>
    <row r="39" spans="1:17" x14ac:dyDescent="0.4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4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2" spans="1:17" x14ac:dyDescent="0.45">
      <c r="D42" s="79" t="s">
        <v>63</v>
      </c>
      <c r="E42" s="80" t="s">
        <v>61</v>
      </c>
      <c r="F42" s="80" t="s">
        <v>62</v>
      </c>
      <c r="G42" s="80" t="s">
        <v>51</v>
      </c>
    </row>
    <row r="43" spans="1:17" x14ac:dyDescent="0.45">
      <c r="E43" s="81" t="s">
        <v>53</v>
      </c>
      <c r="F43" s="81">
        <f>COUNTIF(O6:O35,"=A")</f>
        <v>0</v>
      </c>
      <c r="G43" s="82">
        <f>(F43*100)/F51</f>
        <v>0</v>
      </c>
    </row>
    <row r="44" spans="1:17" x14ac:dyDescent="0.45">
      <c r="E44" s="81" t="s">
        <v>55</v>
      </c>
      <c r="F44" s="81">
        <f>COUNTIF(O6:O35,"=B+")</f>
        <v>0</v>
      </c>
      <c r="G44" s="83">
        <f>(F44*100)/F51</f>
        <v>0</v>
      </c>
    </row>
    <row r="45" spans="1:17" x14ac:dyDescent="0.45">
      <c r="E45" s="81" t="s">
        <v>54</v>
      </c>
      <c r="F45" s="81">
        <f>COUNTIF(O6:O35,"=B")</f>
        <v>0</v>
      </c>
      <c r="G45" s="82">
        <f>(F45*100)/F51</f>
        <v>0</v>
      </c>
    </row>
    <row r="46" spans="1:17" x14ac:dyDescent="0.45">
      <c r="E46" s="81" t="s">
        <v>56</v>
      </c>
      <c r="F46" s="81">
        <f>COUNTIF(O6:O35,"=C+")</f>
        <v>0</v>
      </c>
      <c r="G46" s="82">
        <f>(F46*100)/F51</f>
        <v>0</v>
      </c>
    </row>
    <row r="47" spans="1:17" x14ac:dyDescent="0.45">
      <c r="E47" s="81" t="s">
        <v>57</v>
      </c>
      <c r="F47" s="81">
        <f>COUNTIF(O6:O35,"=C")</f>
        <v>0</v>
      </c>
      <c r="G47" s="82">
        <f>(F47*100)/F51</f>
        <v>0</v>
      </c>
    </row>
    <row r="48" spans="1:17" x14ac:dyDescent="0.45">
      <c r="E48" s="81" t="s">
        <v>58</v>
      </c>
      <c r="F48" s="81">
        <f>COUNTIF(O6:O35,"=D+")</f>
        <v>0</v>
      </c>
      <c r="G48" s="82">
        <f>(F48*100)/F51</f>
        <v>0</v>
      </c>
    </row>
    <row r="49" spans="5:7" x14ac:dyDescent="0.45">
      <c r="E49" s="81" t="s">
        <v>59</v>
      </c>
      <c r="F49" s="81">
        <f>COUNTIF(O6:O35,"=D")</f>
        <v>0</v>
      </c>
      <c r="G49" s="82">
        <f>(F49*100)/F51</f>
        <v>0</v>
      </c>
    </row>
    <row r="50" spans="5:7" x14ac:dyDescent="0.45">
      <c r="E50" s="81" t="s">
        <v>60</v>
      </c>
      <c r="F50" s="81">
        <f>COUNTIF(O6:O35,"=F")</f>
        <v>30</v>
      </c>
      <c r="G50" s="82">
        <f>(F50*100)/F51</f>
        <v>100</v>
      </c>
    </row>
    <row r="51" spans="5:7" x14ac:dyDescent="0.45">
      <c r="E51" s="80" t="s">
        <v>52</v>
      </c>
      <c r="F51" s="80">
        <f>SUM(F43:F50)</f>
        <v>30</v>
      </c>
      <c r="G51" s="32">
        <f>SUM(G43:G50)</f>
        <v>100</v>
      </c>
    </row>
  </sheetData>
  <mergeCells count="8">
    <mergeCell ref="L3:M3"/>
    <mergeCell ref="N3:P4"/>
    <mergeCell ref="A3:A5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หน้าแรก</vt:lpstr>
      <vt:lpstr>1.คุณธรรม</vt:lpstr>
      <vt:lpstr>2.ความรู้</vt:lpstr>
      <vt:lpstr>3.ทักษะทางปัญญา</vt:lpstr>
      <vt:lpstr>4.ความสัมพันธ์</vt:lpstr>
      <vt:lpstr>5.การวิเคราะห์</vt:lpstr>
      <vt:lpstr>6.ทักษะปฏิบัติ</vt:lpstr>
      <vt:lpstr>ผลการให้ระดับคะแนน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Paisan Suwannoi</dc:creator>
  <cp:lastModifiedBy>ADMIN</cp:lastModifiedBy>
  <dcterms:created xsi:type="dcterms:W3CDTF">2016-08-30T10:46:03Z</dcterms:created>
  <dcterms:modified xsi:type="dcterms:W3CDTF">2018-05-03T16:17:21Z</dcterms:modified>
</cp:coreProperties>
</file>